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1AC1C1B-264A-4E6A-AE57-A901E8484C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1" l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45" i="1"/>
  <c r="L43" i="1"/>
  <c r="L42" i="1"/>
  <c r="L41" i="1"/>
  <c r="L40" i="1"/>
  <c r="L39" i="1"/>
  <c r="L6" i="1"/>
  <c r="L11" i="1"/>
  <c r="L17" i="1"/>
  <c r="L23" i="1"/>
  <c r="L28" i="1"/>
  <c r="L33" i="1"/>
  <c r="L36" i="1"/>
  <c r="L37" i="1"/>
  <c r="L38" i="1"/>
  <c r="L35" i="1"/>
  <c r="L30" i="1"/>
  <c r="L31" i="1"/>
  <c r="L32" i="1"/>
  <c r="L29" i="1"/>
  <c r="L25" i="1"/>
  <c r="L26" i="1"/>
  <c r="L27" i="1"/>
  <c r="L24" i="1"/>
  <c r="L20" i="1"/>
  <c r="L21" i="1"/>
  <c r="L22" i="1"/>
  <c r="L19" i="1"/>
  <c r="L14" i="1"/>
  <c r="L15" i="1"/>
  <c r="L16" i="1"/>
  <c r="L13" i="1"/>
  <c r="L8" i="1"/>
  <c r="L9" i="1"/>
  <c r="L10" i="1"/>
  <c r="L7" i="1"/>
  <c r="K5" i="1"/>
  <c r="H5" i="1"/>
  <c r="G5" i="1"/>
  <c r="F5" i="1"/>
  <c r="E5" i="1"/>
  <c r="D5" i="1"/>
  <c r="C5" i="1"/>
  <c r="K71" i="1"/>
  <c r="J71" i="1"/>
  <c r="J5" i="1" s="1"/>
  <c r="I71" i="1"/>
  <c r="I5" i="1" s="1"/>
  <c r="H71" i="1"/>
  <c r="G71" i="1"/>
  <c r="F71" i="1"/>
  <c r="E71" i="1"/>
  <c r="D71" i="1"/>
  <c r="C71" i="1"/>
  <c r="L4" i="1"/>
  <c r="L72" i="1"/>
  <c r="J70" i="1"/>
  <c r="I70" i="1"/>
  <c r="K70" i="1"/>
  <c r="L69" i="1"/>
  <c r="H70" i="1"/>
  <c r="G70" i="1"/>
  <c r="F70" i="1"/>
  <c r="E70" i="1"/>
  <c r="D70" i="1"/>
  <c r="C70" i="1"/>
  <c r="L74" i="1"/>
  <c r="L75" i="1"/>
  <c r="L76" i="1"/>
  <c r="L77" i="1"/>
  <c r="L78" i="1"/>
  <c r="L73" i="1"/>
  <c r="L34" i="1"/>
  <c r="L18" i="1"/>
  <c r="L71" i="1" l="1"/>
  <c r="L5" i="1" s="1"/>
  <c r="L70" i="1"/>
  <c r="M5" i="1"/>
  <c r="M71" i="1"/>
</calcChain>
</file>

<file path=xl/sharedStrings.xml><?xml version="1.0" encoding="utf-8"?>
<sst xmlns="http://schemas.openxmlformats.org/spreadsheetml/2006/main" count="176" uniqueCount="145">
  <si>
    <t>Pleșca Aurelia</t>
  </si>
  <si>
    <t>Chiperi      Maria</t>
  </si>
  <si>
    <t>Restanţa dosarelor la începutul periodei de raportare</t>
  </si>
  <si>
    <t>Cauze penale examinate - indice 1</t>
  </si>
  <si>
    <r>
      <rPr>
        <b/>
        <sz val="8"/>
        <rFont val="Calibri"/>
        <family val="2"/>
        <charset val="238"/>
      </rPr>
      <t>1</t>
    </r>
  </si>
  <si>
    <t>Total examinate dosare</t>
  </si>
  <si>
    <r>
      <rPr>
        <b/>
        <sz val="6"/>
        <rFont val="Calibri"/>
        <family val="2"/>
        <charset val="238"/>
      </rPr>
      <t>71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</si>
  <si>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sz val="6"/>
        <rFont val="Calibri"/>
        <family val="2"/>
        <charset val="238"/>
      </rPr>
      <t>74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</si>
  <si>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sz val="6"/>
        <rFont val="Calibri"/>
        <family val="2"/>
        <charset val="238"/>
      </rPr>
      <t>75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</si>
  <si>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sz val="6"/>
        <rFont val="Calibri"/>
        <family val="2"/>
        <charset val="238"/>
      </rPr>
      <t>76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</si>
  <si>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sz val="6"/>
        <rFont val="Calibri"/>
        <family val="2"/>
        <charset val="238"/>
      </rPr>
      <t>77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</si>
  <si>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i/>
        <sz val="8"/>
        <rFont val="Arial"/>
        <family val="2"/>
        <charset val="238"/>
      </rPr>
      <t>Restanta la sfârşitul perioadei (toate cauzele şi materialele)</t>
    </r>
  </si>
  <si>
    <r>
      <rPr>
        <b/>
        <sz val="6"/>
        <rFont val="Calibri"/>
        <family val="2"/>
        <charset val="238"/>
      </rPr>
      <t>72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</si>
  <si>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sz val="6"/>
        <rFont val="Calibri"/>
        <family val="2"/>
        <charset val="238"/>
      </rPr>
      <t>73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</si>
  <si>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sz val="6"/>
        <rFont val="Calibri"/>
        <family val="2"/>
        <charset val="238"/>
      </rPr>
      <t>Mocanu Andrei</t>
    </r>
  </si>
  <si>
    <r>
      <rPr>
        <b/>
        <sz val="6"/>
        <rFont val="Calibri"/>
        <family val="2"/>
        <charset val="238"/>
      </rPr>
      <t>Caşcaval Andrei</t>
    </r>
  </si>
  <si>
    <t xml:space="preserve"> </t>
  </si>
  <si>
    <t>Fiodorov Olga</t>
  </si>
  <si>
    <t>Ghedrovici Nicolae</t>
  </si>
  <si>
    <r>
      <rPr>
        <sz val="6"/>
        <rFont val="Calibri"/>
        <family val="2"/>
        <charset val="238"/>
      </rPr>
      <t>51</t>
    </r>
  </si>
  <si>
    <r>
      <rPr>
        <b/>
        <sz val="6"/>
        <rFont val="Calibri"/>
        <family val="2"/>
        <charset val="238"/>
      </rPr>
      <t>Materiale privind recunoaşterea hotărîrilor civile - indice 9</t>
    </r>
  </si>
  <si>
    <r>
      <rPr>
        <sz val="6"/>
        <rFont val="Calibri"/>
        <family val="2"/>
        <charset val="238"/>
      </rPr>
      <t>57</t>
    </r>
  </si>
  <si>
    <r>
      <rPr>
        <b/>
        <sz val="6"/>
        <rFont val="Calibri"/>
        <family val="2"/>
        <charset val="238"/>
      </rPr>
      <t>Materiale privind liberarea şi ridicarea provizorie -17,18,19</t>
    </r>
  </si>
  <si>
    <r>
      <rPr>
        <sz val="6"/>
        <rFont val="Calibri"/>
        <family val="2"/>
        <charset val="238"/>
      </rPr>
      <t>20</t>
    </r>
  </si>
  <si>
    <r>
      <rPr>
        <b/>
        <sz val="6"/>
        <rFont val="Calibri"/>
        <family val="2"/>
        <charset val="238"/>
      </rPr>
      <t>Cauze de insolvabilitate examinate - indice 2i</t>
    </r>
  </si>
  <si>
    <r>
      <rPr>
        <sz val="6"/>
        <rFont val="Calibri"/>
        <family val="2"/>
        <charset val="238"/>
      </rPr>
      <t>25</t>
    </r>
  </si>
  <si>
    <r>
      <rPr>
        <b/>
        <sz val="6"/>
        <rFont val="Calibri"/>
        <family val="2"/>
        <charset val="238"/>
      </rPr>
      <t>Cauze încheiate în ordinea procedurii de ordonanţă - indice 2p/o</t>
    </r>
  </si>
  <si>
    <r>
      <rPr>
        <sz val="6"/>
        <rFont val="Calibri"/>
        <family val="2"/>
        <charset val="238"/>
      </rPr>
      <t>35</t>
    </r>
  </si>
  <si>
    <r>
      <rPr>
        <b/>
        <sz val="6"/>
        <rFont val="Calibri"/>
        <family val="2"/>
        <charset val="238"/>
      </rPr>
      <t>Cauze conform codului administrativ examinate - indice 3</t>
    </r>
  </si>
  <si>
    <r>
      <rPr>
        <sz val="6"/>
        <rFont val="Calibri"/>
        <family val="2"/>
        <charset val="238"/>
      </rPr>
      <t>41</t>
    </r>
  </si>
  <si>
    <r>
      <rPr>
        <b/>
        <sz val="6"/>
        <rFont val="Calibri"/>
        <family val="2"/>
        <charset val="238"/>
      </rPr>
      <t xml:space="preserve">Cauze contravenţionale examinate - indice </t>
    </r>
    <r>
      <rPr>
        <sz val="6"/>
        <rFont val="Calibri"/>
        <family val="2"/>
        <charset val="238"/>
      </rPr>
      <t>4</t>
    </r>
  </si>
  <si>
    <r>
      <rPr>
        <sz val="6"/>
        <rFont val="Calibri"/>
        <family val="2"/>
        <charset val="238"/>
      </rPr>
      <t>46</t>
    </r>
  </si>
  <si>
    <r>
      <rPr>
        <b/>
        <sz val="6"/>
        <rFont val="Calibri"/>
        <family val="2"/>
        <charset val="238"/>
      </rPr>
      <t>Demersuri privind schimbarea sancţiunii - indice 4d</t>
    </r>
  </si>
  <si>
    <r>
      <rPr>
        <b/>
        <sz val="6"/>
        <rFont val="Calibri"/>
        <family val="2"/>
        <charset val="238"/>
      </rPr>
      <t>47</t>
    </r>
  </si>
  <si>
    <r>
      <rPr>
        <b/>
        <sz val="6"/>
        <rFont val="Calibri"/>
        <family val="2"/>
        <charset val="238"/>
      </rPr>
      <t>Plîngeri împotriva hotărîrilor organelor extrajudiciare în cauze contravenţionale - indice 5r</t>
    </r>
  </si>
  <si>
    <r>
      <rPr>
        <sz val="6"/>
        <rFont val="Calibri"/>
        <family val="2"/>
        <charset val="238"/>
      </rPr>
      <t>52</t>
    </r>
  </si>
  <si>
    <r>
      <rPr>
        <b/>
        <sz val="6"/>
        <rFont val="Calibri"/>
        <family val="2"/>
        <charset val="238"/>
      </rPr>
      <t>Materiale privind plîngerile împotriva acţiunilor organelor de urmărire penală - indice 10</t>
    </r>
  </si>
  <si>
    <r>
      <rPr>
        <sz val="6"/>
        <rFont val="Calibri"/>
        <family val="2"/>
        <charset val="238"/>
      </rPr>
      <t>53</t>
    </r>
  </si>
  <si>
    <r>
      <rPr>
        <b/>
        <sz val="6"/>
        <rFont val="Calibri"/>
        <family val="2"/>
        <charset val="238"/>
      </rPr>
      <t>Materiale privind acţiunile de urmărire penală efectuate cu autorizarea judecătorului de instrucţie (art.301 CPP) - indice 11</t>
    </r>
  </si>
  <si>
    <r>
      <rPr>
        <sz val="6"/>
        <rFont val="Calibri"/>
        <family val="2"/>
        <charset val="238"/>
      </rPr>
      <t>55</t>
    </r>
  </si>
  <si>
    <r>
      <rPr>
        <b/>
        <sz val="6"/>
        <rFont val="Calibri"/>
        <family val="2"/>
        <charset val="238"/>
      </rPr>
      <t>Materiale privind măsurile speciale de investigaţie efectuate cu autorizarea judecătorului de instrucţie -indice 13</t>
    </r>
  </si>
  <si>
    <r>
      <rPr>
        <sz val="6"/>
        <rFont val="Calibri"/>
        <family val="2"/>
        <charset val="238"/>
      </rPr>
      <t>56</t>
    </r>
  </si>
  <si>
    <r>
      <rPr>
        <b/>
        <sz val="6"/>
        <rFont val="Calibri"/>
        <family val="2"/>
        <charset val="238"/>
      </rPr>
      <t>Demersuri de emitere a mandatelor de arest şi prelungirea termenului ţinerii sub arest -14,15,16</t>
    </r>
  </si>
  <si>
    <r>
      <rPr>
        <sz val="6"/>
        <rFont val="Calibri"/>
        <family val="2"/>
        <charset val="238"/>
      </rPr>
      <t>59</t>
    </r>
  </si>
  <si>
    <r>
      <rPr>
        <b/>
        <sz val="6"/>
        <rFont val="Calibri"/>
        <family val="2"/>
        <charset val="238"/>
      </rPr>
      <t>Materiale privind punerea în executare a hotărîrilor judecătoreşti de către judecătorul de drept comun -21</t>
    </r>
  </si>
  <si>
    <r>
      <rPr>
        <sz val="6"/>
        <rFont val="Calibri"/>
        <family val="2"/>
        <charset val="238"/>
      </rPr>
      <t>60</t>
    </r>
  </si>
  <si>
    <r>
      <rPr>
        <sz val="6"/>
        <rFont val="Calibri"/>
        <family val="2"/>
        <charset val="238"/>
      </rPr>
      <t>61</t>
    </r>
  </si>
  <si>
    <r>
      <rPr>
        <b/>
        <sz val="6"/>
        <rFont val="Calibri"/>
        <family val="2"/>
        <charset val="238"/>
      </rPr>
      <t>Demersurile privind contestaţiile împotriva executorului judecătoresc - 25</t>
    </r>
  </si>
  <si>
    <r>
      <rPr>
        <sz val="6"/>
        <rFont val="Calibri"/>
        <family val="2"/>
        <charset val="238"/>
      </rPr>
      <t>63</t>
    </r>
  </si>
  <si>
    <r>
      <rPr>
        <b/>
        <sz val="6"/>
        <rFont val="Calibri"/>
        <family val="2"/>
        <charset val="238"/>
      </rPr>
      <t>Demersuri privind audierea victimei minore - 28</t>
    </r>
  </si>
  <si>
    <r>
      <rPr>
        <sz val="6"/>
        <rFont val="Calibri"/>
        <family val="2"/>
        <charset val="238"/>
      </rPr>
      <t>6</t>
    </r>
  </si>
  <si>
    <r>
      <rPr>
        <b/>
        <i/>
        <sz val="6"/>
        <rFont val="Calibri"/>
        <family val="2"/>
        <charset val="238"/>
      </rPr>
      <t>Inclusiv cauze civile aflate în procedură mai mult de 12 luni</t>
    </r>
  </si>
  <si>
    <r>
      <rPr>
        <b/>
        <i/>
        <sz val="6"/>
        <rFont val="Calibri"/>
        <family val="2"/>
        <charset val="238"/>
      </rPr>
      <t>Cauze civile mai mult de 24 luni</t>
    </r>
  </si>
  <si>
    <r>
      <rPr>
        <b/>
        <i/>
        <sz val="6"/>
        <rFont val="Calibri"/>
        <family val="2"/>
        <charset val="238"/>
      </rPr>
      <t>Cauze civile mai mult de 36 luni</t>
    </r>
  </si>
  <si>
    <r>
      <rPr>
        <b/>
        <i/>
        <sz val="6"/>
        <rFont val="Calibri"/>
        <family val="2"/>
        <charset val="238"/>
      </rPr>
      <t>Inclusiv cauze penale aflate în procedură mai mult de 12 luni</t>
    </r>
  </si>
  <si>
    <r>
      <rPr>
        <b/>
        <i/>
        <sz val="6"/>
        <rFont val="Calibri"/>
        <family val="2"/>
        <charset val="238"/>
      </rPr>
      <t>Cauze penale mai mult de 24 luni</t>
    </r>
  </si>
  <si>
    <r>
      <rPr>
        <b/>
        <i/>
        <sz val="6"/>
        <rFont val="Calibri"/>
        <family val="2"/>
        <charset val="238"/>
      </rPr>
      <t>Cauze penale mai mult de 36 luni</t>
    </r>
  </si>
  <si>
    <t>Materiale privind măsuri procesuale de constrângere aplicate cu autorizarea judecătorului de instrucţie (art.301 CPP) - indice 12</t>
  </si>
  <si>
    <t>inclusiv, examinate cu pronunţarea sentinţei (contestate)</t>
  </si>
  <si>
    <r>
      <rPr>
        <i/>
        <sz val="6"/>
        <rFont val="Calibri"/>
        <family val="2"/>
        <charset val="238"/>
      </rPr>
      <t>4</t>
    </r>
  </si>
  <si>
    <r>
      <rPr>
        <i/>
        <sz val="6"/>
        <rFont val="Calibri"/>
        <family val="2"/>
        <charset val="238"/>
      </rPr>
      <t>Hotărîri contestate</t>
    </r>
  </si>
  <si>
    <r>
      <rPr>
        <i/>
        <sz val="6"/>
        <rFont val="Calibri"/>
        <family val="2"/>
        <charset val="238"/>
      </rPr>
      <t>10</t>
    </r>
  </si>
  <si>
    <r>
      <rPr>
        <i/>
        <sz val="6"/>
        <rFont val="Calibri"/>
        <family val="2"/>
        <charset val="238"/>
      </rPr>
      <t>16</t>
    </r>
  </si>
  <si>
    <t>Hotărâri contestate 46-69</t>
  </si>
  <si>
    <t>Hotărâri contestate total</t>
  </si>
  <si>
    <r>
      <rPr>
        <i/>
        <sz val="6"/>
        <rFont val="Calibri"/>
        <family val="2"/>
        <charset val="238"/>
      </rPr>
      <t>8</t>
    </r>
  </si>
  <si>
    <t>Calitatea activității judecătorilor cu privire la înfăptuirea actului de justiție pentru anul 2023</t>
  </si>
  <si>
    <t>Bogdan Al-dru</t>
  </si>
  <si>
    <r>
      <rPr>
        <b/>
        <sz val="6"/>
        <rFont val="Calibri"/>
        <family val="2"/>
        <charset val="238"/>
      </rPr>
      <t>Materiale privind punerea în executare a hotărîrilor judecătoreşti de către judecătorul de instrucţie - 21ji</t>
    </r>
    <r>
      <rPr>
        <sz val="10"/>
        <rFont val="Arial"/>
        <family val="2"/>
        <charset val="238"/>
      </rPr>
      <t xml:space="preserve"> , </t>
    </r>
    <r>
      <rPr>
        <sz val="6"/>
        <rFont val="Arial"/>
        <family val="2"/>
        <charset val="238"/>
      </rPr>
      <t>21ji</t>
    </r>
  </si>
  <si>
    <r>
      <rPr>
        <i/>
        <sz val="6"/>
        <rFont val="Calibri"/>
        <family val="2"/>
        <charset val="238"/>
      </rPr>
      <t>inclusiv, civile examinate cu pronunţarea hotărîrii</t>
    </r>
  </si>
  <si>
    <r>
      <rPr>
        <i/>
        <sz val="6"/>
        <rFont val="Calibri"/>
        <family val="2"/>
        <charset val="238"/>
      </rPr>
      <t>inclusiv, comerciale examinate cu pronunţarea hotărîrii</t>
    </r>
  </si>
  <si>
    <r>
      <rPr>
        <i/>
        <sz val="6"/>
        <rFont val="Calibri"/>
        <family val="2"/>
        <charset val="238"/>
      </rPr>
      <t>9</t>
    </r>
  </si>
  <si>
    <r>
      <rPr>
        <i/>
        <sz val="6"/>
        <rFont val="Calibri"/>
        <family val="2"/>
        <charset val="238"/>
      </rPr>
      <t>15</t>
    </r>
  </si>
  <si>
    <r>
      <rPr>
        <sz val="6"/>
        <rFont val="Calibri"/>
        <family val="2"/>
        <charset val="238"/>
      </rPr>
      <t>3</t>
    </r>
  </si>
  <si>
    <r>
      <rPr>
        <i/>
        <sz val="6"/>
        <rFont val="Calibri"/>
        <family val="2"/>
        <charset val="238"/>
      </rPr>
      <t>21</t>
    </r>
  </si>
  <si>
    <r>
      <rPr>
        <i/>
        <sz val="6"/>
        <rFont val="Calibri"/>
        <family val="2"/>
        <charset val="238"/>
      </rPr>
      <t>26</t>
    </r>
  </si>
  <si>
    <r>
      <rPr>
        <i/>
        <sz val="6"/>
        <rFont val="Calibri"/>
        <family val="2"/>
        <charset val="238"/>
      </rPr>
      <t>inclusiv, contencios examinate cu pronunţarea hotărîrii</t>
    </r>
  </si>
  <si>
    <r>
      <rPr>
        <i/>
        <sz val="6"/>
        <rFont val="Calibri"/>
        <family val="2"/>
        <charset val="238"/>
      </rPr>
      <t>36</t>
    </r>
  </si>
  <si>
    <r>
      <rPr>
        <i/>
        <sz val="6"/>
        <rFont val="Calibri"/>
        <family val="2"/>
        <charset val="238"/>
      </rPr>
      <t>42</t>
    </r>
  </si>
  <si>
    <r>
      <rPr>
        <i/>
        <sz val="6"/>
        <rFont val="Calibri"/>
        <family val="2"/>
        <charset val="238"/>
      </rPr>
      <t>37</t>
    </r>
  </si>
  <si>
    <r>
      <rPr>
        <sz val="6"/>
        <rFont val="Calibri"/>
        <family val="2"/>
        <charset val="238"/>
      </rPr>
      <t>5</t>
    </r>
  </si>
  <si>
    <r>
      <rPr>
        <i/>
        <sz val="6"/>
        <rFont val="Calibri"/>
        <family val="2"/>
        <charset val="238"/>
      </rPr>
      <t>Sentinţe menţinute</t>
    </r>
  </si>
  <si>
    <r>
      <rPr>
        <i/>
        <sz val="6"/>
        <rFont val="Calibri"/>
        <family val="2"/>
        <charset val="238"/>
      </rPr>
      <t>Casate cu pronunţatea unei noi hotărîri</t>
    </r>
  </si>
  <si>
    <r>
      <rPr>
        <sz val="6"/>
        <rFont val="Calibri"/>
        <family val="2"/>
        <charset val="238"/>
      </rPr>
      <t>7</t>
    </r>
  </si>
  <si>
    <r>
      <rPr>
        <i/>
        <sz val="6"/>
        <rFont val="Calibri"/>
        <family val="2"/>
        <charset val="238"/>
      </rPr>
      <t>Casate cu remiterea la rejudecare</t>
    </r>
  </si>
  <si>
    <r>
      <rPr>
        <sz val="6"/>
        <rFont val="Calibri"/>
        <family val="2"/>
        <charset val="238"/>
      </rPr>
      <t>11</t>
    </r>
  </si>
  <si>
    <r>
      <rPr>
        <i/>
        <sz val="6"/>
        <rFont val="Calibri"/>
        <family val="2"/>
        <charset val="238"/>
      </rPr>
      <t>Hotărîri menţinute</t>
    </r>
  </si>
  <si>
    <r>
      <rPr>
        <sz val="6"/>
        <rFont val="Calibri"/>
        <family val="2"/>
        <charset val="238"/>
      </rPr>
      <t>12</t>
    </r>
  </si>
  <si>
    <r>
      <rPr>
        <i/>
        <sz val="6"/>
        <rFont val="Calibri"/>
        <family val="2"/>
        <charset val="238"/>
      </rPr>
      <t>Hotărîri modificate</t>
    </r>
  </si>
  <si>
    <r>
      <rPr>
        <sz val="6"/>
        <rFont val="Calibri"/>
        <family val="2"/>
        <charset val="238"/>
      </rPr>
      <t>13</t>
    </r>
  </si>
  <si>
    <r>
      <rPr>
        <i/>
        <sz val="6"/>
        <rFont val="Calibri"/>
        <family val="2"/>
        <charset val="238"/>
      </rPr>
      <t>Hotărîri casate</t>
    </r>
  </si>
  <si>
    <r>
      <rPr>
        <sz val="6"/>
        <rFont val="Calibri"/>
        <family val="2"/>
        <charset val="238"/>
      </rPr>
      <t>22</t>
    </r>
  </si>
  <si>
    <r>
      <rPr>
        <sz val="6"/>
        <rFont val="Calibri"/>
        <family val="2"/>
        <charset val="238"/>
      </rPr>
      <t>23</t>
    </r>
  </si>
  <si>
    <r>
      <rPr>
        <sz val="6"/>
        <rFont val="Calibri"/>
        <family val="2"/>
        <charset val="238"/>
      </rPr>
      <t>24</t>
    </r>
  </si>
  <si>
    <r>
      <rPr>
        <i/>
        <sz val="6"/>
        <rFont val="Calibri"/>
        <family val="2"/>
        <charset val="238"/>
      </rPr>
      <t>38</t>
    </r>
  </si>
  <si>
    <r>
      <rPr>
        <i/>
        <sz val="6"/>
        <rFont val="Calibri"/>
        <family val="2"/>
        <charset val="238"/>
      </rPr>
      <t>39</t>
    </r>
  </si>
  <si>
    <r>
      <rPr>
        <i/>
        <sz val="6"/>
        <rFont val="Calibri"/>
        <family val="2"/>
        <charset val="238"/>
      </rPr>
      <t>40</t>
    </r>
  </si>
  <si>
    <r>
      <rPr>
        <i/>
        <sz val="6"/>
        <rFont val="Calibri"/>
        <family val="2"/>
        <charset val="238"/>
      </rPr>
      <t>17</t>
    </r>
  </si>
  <si>
    <r>
      <rPr>
        <i/>
        <sz val="6"/>
        <rFont val="Calibri"/>
        <family val="2"/>
        <charset val="238"/>
      </rPr>
      <t>18</t>
    </r>
  </si>
  <si>
    <r>
      <rPr>
        <i/>
        <sz val="6"/>
        <rFont val="Calibri"/>
        <family val="2"/>
        <charset val="238"/>
      </rPr>
      <t>19</t>
    </r>
  </si>
  <si>
    <r>
      <rPr>
        <i/>
        <sz val="6"/>
        <rFont val="Calibri"/>
        <family val="2"/>
        <charset val="238"/>
      </rPr>
      <t>43</t>
    </r>
  </si>
  <si>
    <r>
      <rPr>
        <i/>
        <sz val="6"/>
        <rFont val="Calibri"/>
        <family val="2"/>
        <charset val="238"/>
      </rPr>
      <t>44</t>
    </r>
  </si>
  <si>
    <r>
      <rPr>
        <i/>
        <sz val="6"/>
        <rFont val="Calibri"/>
        <family val="2"/>
        <charset val="238"/>
      </rPr>
      <t>45</t>
    </r>
  </si>
  <si>
    <r>
      <rPr>
        <b/>
        <sz val="6"/>
        <rFont val="Calibri"/>
        <family val="2"/>
        <charset val="238"/>
      </rPr>
      <t>Cauze civile examinate - indice 2,2o/pr</t>
    </r>
    <r>
      <rPr>
        <b/>
        <sz val="10"/>
        <rFont val="Arial"/>
        <family val="2"/>
        <charset val="238"/>
      </rPr>
      <t xml:space="preserve">, </t>
    </r>
    <r>
      <rPr>
        <b/>
        <sz val="6"/>
        <rFont val="Calibri"/>
        <family val="2"/>
        <charset val="238"/>
        <scheme val="minor"/>
      </rPr>
      <t>2p/s</t>
    </r>
  </si>
  <si>
    <r>
      <rPr>
        <sz val="6"/>
        <rFont val="Calibri"/>
        <family val="2"/>
        <charset val="238"/>
      </rPr>
      <t>8</t>
    </r>
  </si>
  <si>
    <r>
      <rPr>
        <sz val="6"/>
        <rFont val="Calibri"/>
        <family val="2"/>
        <charset val="238"/>
      </rPr>
      <t>1</t>
    </r>
  </si>
  <si>
    <r>
      <rPr>
        <sz val="6"/>
        <rFont val="Calibri"/>
        <family val="2"/>
        <charset val="238"/>
      </rPr>
      <t>2</t>
    </r>
  </si>
  <si>
    <r>
      <rPr>
        <sz val="6"/>
        <rFont val="Calibri"/>
        <family val="2"/>
        <charset val="238"/>
      </rPr>
      <t>4</t>
    </r>
  </si>
  <si>
    <t>Ţîbîrnă        Ina</t>
  </si>
  <si>
    <r>
      <rPr>
        <b/>
        <sz val="6"/>
        <rFont val="Calibri"/>
        <family val="2"/>
        <charset val="238"/>
      </rPr>
      <t>Nr.</t>
    </r>
  </si>
  <si>
    <r>
      <rPr>
        <b/>
        <sz val="6"/>
        <rFont val="Calibri"/>
        <family val="2"/>
        <charset val="238"/>
      </rPr>
      <t>NP judecătorului</t>
    </r>
  </si>
  <si>
    <r>
      <rPr>
        <b/>
        <sz val="6"/>
        <rFont val="Calibri"/>
        <family val="2"/>
        <charset val="238"/>
      </rPr>
      <t>Popescu B.R.</t>
    </r>
  </si>
  <si>
    <r>
      <rPr>
        <b/>
        <sz val="6"/>
        <rFont val="Calibri"/>
        <family val="2"/>
        <charset val="238"/>
      </rPr>
      <t>Total general</t>
    </r>
  </si>
  <si>
    <r>
      <rPr>
        <b/>
        <sz val="8"/>
        <rFont val="Calibri"/>
        <family val="2"/>
        <charset val="238"/>
      </rPr>
      <t>2</t>
    </r>
  </si>
  <si>
    <r>
      <rPr>
        <b/>
        <i/>
        <sz val="8"/>
        <rFont val="Calibri"/>
        <family val="2"/>
        <charset val="238"/>
      </rPr>
      <t>Cauzele pervenite</t>
    </r>
  </si>
  <si>
    <r>
      <rPr>
        <sz val="6"/>
        <rFont val="Calibri"/>
        <family val="2"/>
        <charset val="238"/>
      </rPr>
      <t>14</t>
    </r>
  </si>
  <si>
    <r>
      <rPr>
        <b/>
        <sz val="6"/>
        <rFont val="Calibri"/>
        <family val="2"/>
        <charset val="238"/>
      </rPr>
      <t>Cauze comerciale examinate - indice 2c, 2e</t>
    </r>
  </si>
  <si>
    <r>
      <rPr>
        <sz val="6"/>
        <rFont val="Calibri"/>
        <family val="2"/>
        <charset val="238"/>
      </rPr>
      <t>27</t>
    </r>
  </si>
  <si>
    <r>
      <rPr>
        <sz val="6"/>
        <rFont val="Calibri"/>
        <family val="2"/>
        <charset val="238"/>
      </rPr>
      <t>28</t>
    </r>
  </si>
  <si>
    <r>
      <rPr>
        <sz val="6"/>
        <rFont val="Calibri"/>
        <family val="2"/>
        <charset val="238"/>
      </rPr>
      <t>29</t>
    </r>
  </si>
  <si>
    <r>
      <rPr>
        <sz val="6"/>
        <rFont val="Calibri"/>
        <family val="2"/>
        <charset val="238"/>
      </rPr>
      <t>48</t>
    </r>
  </si>
  <si>
    <r>
      <rPr>
        <b/>
        <sz val="6"/>
        <rFont val="Calibri"/>
        <family val="2"/>
        <charset val="238"/>
      </rPr>
      <t>Materiale privind încviinţarea spitalizării forţate - indice 6</t>
    </r>
  </si>
  <si>
    <r>
      <rPr>
        <sz val="6"/>
        <rFont val="Calibri"/>
        <family val="2"/>
        <charset val="238"/>
      </rPr>
      <t>49</t>
    </r>
  </si>
  <si>
    <r>
      <rPr>
        <b/>
        <sz val="6"/>
        <rFont val="Calibri"/>
        <family val="2"/>
        <charset val="238"/>
      </rPr>
      <t>Materiare privind extrădarea (art.541 CPP) examinate a judecătorului de instrucţie - indice 7</t>
    </r>
  </si>
  <si>
    <r>
      <rPr>
        <sz val="6"/>
        <rFont val="Calibri"/>
        <family val="2"/>
        <charset val="238"/>
      </rPr>
      <t>50</t>
    </r>
  </si>
  <si>
    <r>
      <rPr>
        <b/>
        <sz val="6"/>
        <rFont val="Calibri"/>
        <family val="2"/>
        <charset val="238"/>
      </rPr>
      <t>Materiale privind recunoaşterea hotărîrilor penale ale instanţelor străine - indice 8</t>
    </r>
  </si>
  <si>
    <r>
      <rPr>
        <sz val="6"/>
        <rFont val="Calibri"/>
        <family val="2"/>
        <charset val="238"/>
      </rPr>
      <t>54</t>
    </r>
  </si>
  <si>
    <r>
      <rPr>
        <sz val="6"/>
        <rFont val="Calibri"/>
        <family val="2"/>
        <charset val="238"/>
      </rPr>
      <t>58</t>
    </r>
  </si>
  <si>
    <r>
      <rPr>
        <b/>
        <sz val="6"/>
        <rFont val="Calibri"/>
        <family val="2"/>
        <charset val="238"/>
      </rPr>
      <t>Materialele privind demersurile procurorului despre liberarea de răspundere penală - 20</t>
    </r>
  </si>
  <si>
    <r>
      <rPr>
        <sz val="6"/>
        <rFont val="Calibri"/>
        <family val="2"/>
        <charset val="238"/>
      </rPr>
      <t>62</t>
    </r>
  </si>
  <si>
    <r>
      <rPr>
        <b/>
        <sz val="6"/>
        <rFont val="Calibri"/>
        <family val="2"/>
        <charset val="238"/>
      </rPr>
      <t>Cereri de acordare a asistenţei juridice parvenite de la Ministerul Justiţiei - 27</t>
    </r>
  </si>
  <si>
    <r>
      <rPr>
        <sz val="6"/>
        <rFont val="Calibri"/>
        <family val="2"/>
        <charset val="238"/>
      </rPr>
      <t>64</t>
    </r>
  </si>
  <si>
    <r>
      <rPr>
        <b/>
        <sz val="6"/>
        <rFont val="Calibri"/>
        <family val="2"/>
        <charset val="238"/>
      </rPr>
      <t>Revizuirea hotărîrilor pronunţate în cauze penale - lrh</t>
    </r>
  </si>
  <si>
    <r>
      <rPr>
        <sz val="6"/>
        <rFont val="Calibri"/>
        <family val="2"/>
        <charset val="238"/>
      </rPr>
      <t>65</t>
    </r>
  </si>
  <si>
    <r>
      <rPr>
        <b/>
        <sz val="6"/>
        <rFont val="Calibri"/>
        <family val="2"/>
        <charset val="238"/>
      </rPr>
      <t>Revizuirea hotărîrilor pronunţate în cauze civile - 2rh</t>
    </r>
  </si>
  <si>
    <r>
      <rPr>
        <sz val="6"/>
        <rFont val="Calibri"/>
        <family val="2"/>
        <charset val="238"/>
      </rPr>
      <t>66</t>
    </r>
  </si>
  <si>
    <r>
      <rPr>
        <b/>
        <sz val="6"/>
        <rFont val="Calibri"/>
        <family val="2"/>
        <charset val="238"/>
      </rPr>
      <t>Revizuirea hotărîrilor pronunţate în cauze de insolvabilitate - 2rhi</t>
    </r>
  </si>
  <si>
    <r>
      <rPr>
        <sz val="6"/>
        <rFont val="Calibri"/>
        <family val="2"/>
        <charset val="238"/>
      </rPr>
      <t>67</t>
    </r>
  </si>
  <si>
    <r>
      <rPr>
        <b/>
        <sz val="6"/>
        <rFont val="Calibri"/>
        <family val="2"/>
        <charset val="238"/>
      </rPr>
      <t>Revizuirea hotărîrilor pronunţate în cauze comerciale - 2rhc. 2rhe</t>
    </r>
  </si>
  <si>
    <r>
      <rPr>
        <sz val="6"/>
        <rFont val="Calibri"/>
        <family val="2"/>
        <charset val="238"/>
      </rPr>
      <t>68</t>
    </r>
  </si>
  <si>
    <r>
      <rPr>
        <b/>
        <sz val="6"/>
        <rFont val="Calibri"/>
        <family val="2"/>
        <charset val="238"/>
      </rPr>
      <t>Revizuirea hotărîrilor pronunţate în cauze de contencios administrativ - 3rh</t>
    </r>
  </si>
  <si>
    <r>
      <rPr>
        <sz val="6"/>
        <rFont val="Calibri"/>
        <family val="2"/>
        <charset val="238"/>
      </rPr>
      <t>69</t>
    </r>
  </si>
  <si>
    <r>
      <rPr>
        <b/>
        <sz val="6"/>
        <rFont val="Calibri"/>
        <family val="2"/>
        <charset val="238"/>
      </rPr>
      <t>Revizuirea hotărîrilor pronunţate în cauze contravenţionale - 4rh</t>
    </r>
  </si>
  <si>
    <r>
      <rPr>
        <b/>
        <sz val="6"/>
        <rFont val="Calibri"/>
        <family val="2"/>
        <charset val="238"/>
      </rPr>
      <t>70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</si>
  <si>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i/>
        <sz val="6"/>
        <rFont val="Calibri"/>
        <family val="2"/>
        <charset val="238"/>
      </rPr>
      <t>Tatal sarcina efectiv lucrata per judecător (intră totalul tuturor cauzelor examinate)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</si>
</sst>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6"/>
      <name val="Calibri"/>
      <family val="2"/>
      <charset val="238"/>
    </font>
    <font>
      <sz val="8"/>
      <name val="Arial"/>
      <family val="2"/>
      <charset val="238"/>
    </font>
    <font>
      <b/>
      <i/>
      <sz val="8"/>
      <name val="Calibri"/>
      <family val="2"/>
      <charset val="238"/>
    </font>
    <font>
      <b/>
      <sz val="6"/>
      <name val="Calibri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name val="Arial"/>
      <family val="2"/>
      <charset val="238"/>
    </font>
    <font>
      <b/>
      <sz val="6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6"/>
      <name val="Calibri"/>
      <family val="2"/>
      <charset val="238"/>
    </font>
    <font>
      <b/>
      <sz val="6"/>
      <name val="Calibri"/>
      <family val="2"/>
      <charset val="238"/>
      <scheme val="minor"/>
    </font>
    <font>
      <i/>
      <sz val="6"/>
      <name val="Calibri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b/>
      <i/>
      <sz val="6"/>
      <name val="Arial"/>
      <family val="2"/>
      <charset val="238"/>
    </font>
    <font>
      <i/>
      <sz val="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3" borderId="1" xfId="0" applyFont="1" applyFill="1" applyBorder="1"/>
    <xf numFmtId="0" fontId="5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2" fillId="6" borderId="1" xfId="0" applyFont="1" applyFill="1" applyBorder="1"/>
    <xf numFmtId="0" fontId="11" fillId="6" borderId="1" xfId="0" applyFont="1" applyFill="1" applyBorder="1"/>
    <xf numFmtId="0" fontId="12" fillId="6" borderId="1" xfId="0" applyFont="1" applyFill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10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19" fillId="0" borderId="1" xfId="0" applyFont="1" applyBorder="1"/>
    <xf numFmtId="0" fontId="10" fillId="3" borderId="1" xfId="0" applyFont="1" applyFill="1" applyBorder="1"/>
    <xf numFmtId="0" fontId="17" fillId="4" borderId="1" xfId="0" applyFont="1" applyFill="1" applyBorder="1"/>
    <xf numFmtId="0" fontId="17" fillId="2" borderId="1" xfId="0" applyFont="1" applyFill="1" applyBorder="1"/>
    <xf numFmtId="0" fontId="9" fillId="0" borderId="1" xfId="0" applyFont="1" applyBorder="1"/>
    <xf numFmtId="0" fontId="2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"/>
  <sheetViews>
    <sheetView tabSelected="1" topLeftCell="A61" zoomScale="170" zoomScaleNormal="170" workbookViewId="0">
      <selection activeCell="I74" sqref="I74"/>
    </sheetView>
  </sheetViews>
  <sheetFormatPr defaultColWidth="8.85546875" defaultRowHeight="12.75" x14ac:dyDescent="0.2"/>
  <cols>
    <col min="1" max="1" width="3" style="7"/>
    <col min="2" max="2" width="61.28515625" style="7" customWidth="1"/>
    <col min="3" max="3" width="5.5703125" style="3" customWidth="1"/>
    <col min="4" max="4" width="5.7109375" style="3" customWidth="1"/>
    <col min="5" max="5" width="5.5703125" style="3" customWidth="1"/>
    <col min="6" max="6" width="6" style="3" customWidth="1"/>
    <col min="7" max="8" width="5.28515625" style="3" customWidth="1"/>
    <col min="9" max="9" width="4.5703125" style="9" customWidth="1"/>
    <col min="10" max="10" width="5.140625" style="9" customWidth="1"/>
    <col min="11" max="11" width="6.140625" style="3" customWidth="1"/>
    <col min="12" max="12" width="6.85546875" style="3" customWidth="1"/>
    <col min="13" max="13" width="8.85546875" style="22"/>
    <col min="14" max="16384" width="8.85546875" style="7"/>
  </cols>
  <sheetData>
    <row r="1" spans="1:13" ht="22.5" customHeight="1" x14ac:dyDescent="0.2">
      <c r="B1" s="44" t="s">
        <v>66</v>
      </c>
      <c r="C1" s="45"/>
      <c r="D1" s="45"/>
      <c r="E1" s="45"/>
      <c r="F1" s="45"/>
      <c r="G1" s="45"/>
      <c r="H1" s="45"/>
      <c r="I1" s="45"/>
      <c r="J1" s="45"/>
      <c r="K1" s="46"/>
      <c r="L1" s="3" t="s">
        <v>16</v>
      </c>
    </row>
    <row r="2" spans="1:13" s="31" customFormat="1" ht="23.25" customHeight="1" x14ac:dyDescent="0.15">
      <c r="A2" s="31" t="s">
        <v>109</v>
      </c>
      <c r="B2" s="31" t="s">
        <v>110</v>
      </c>
      <c r="C2" s="5" t="s">
        <v>1</v>
      </c>
      <c r="D2" s="28" t="s">
        <v>14</v>
      </c>
      <c r="E2" s="28" t="s">
        <v>15</v>
      </c>
      <c r="F2" s="5" t="s">
        <v>18</v>
      </c>
      <c r="G2" s="6" t="s">
        <v>17</v>
      </c>
      <c r="H2" s="28" t="s">
        <v>111</v>
      </c>
      <c r="I2" s="32" t="s">
        <v>0</v>
      </c>
      <c r="J2" s="33" t="s">
        <v>67</v>
      </c>
      <c r="K2" s="5" t="s">
        <v>108</v>
      </c>
      <c r="L2" s="28" t="s">
        <v>112</v>
      </c>
    </row>
    <row r="3" spans="1:13" s="29" customFormat="1" ht="12.75" customHeight="1" x14ac:dyDescent="0.2">
      <c r="C3" s="29" t="s">
        <v>105</v>
      </c>
      <c r="D3" s="29" t="s">
        <v>106</v>
      </c>
      <c r="E3" s="29" t="s">
        <v>73</v>
      </c>
      <c r="F3" s="29" t="s">
        <v>107</v>
      </c>
      <c r="G3" s="29">
        <v>5</v>
      </c>
      <c r="H3" s="29">
        <v>6</v>
      </c>
      <c r="I3" s="30">
        <v>7</v>
      </c>
      <c r="J3" s="30">
        <v>8</v>
      </c>
      <c r="K3" s="29" t="s">
        <v>65</v>
      </c>
    </row>
    <row r="4" spans="1:13" s="10" customFormat="1" ht="19.5" customHeight="1" x14ac:dyDescent="0.2">
      <c r="A4" s="10" t="s">
        <v>4</v>
      </c>
      <c r="B4" s="11" t="s">
        <v>2</v>
      </c>
      <c r="C4" s="12">
        <v>116</v>
      </c>
      <c r="D4" s="12">
        <v>401</v>
      </c>
      <c r="E4" s="12">
        <v>180</v>
      </c>
      <c r="F4" s="12">
        <v>0</v>
      </c>
      <c r="G4" s="12">
        <v>1</v>
      </c>
      <c r="H4" s="12">
        <v>4</v>
      </c>
      <c r="I4" s="12">
        <v>306</v>
      </c>
      <c r="J4" s="12">
        <v>316</v>
      </c>
      <c r="K4" s="12">
        <v>2</v>
      </c>
      <c r="L4" s="12">
        <f>C4+D4+E4+F4+G4+H4+I4+J4+K4</f>
        <v>1326</v>
      </c>
      <c r="M4" s="40"/>
    </row>
    <row r="5" spans="1:13" s="34" customFormat="1" ht="23.25" customHeight="1" x14ac:dyDescent="0.2">
      <c r="A5" s="34" t="s">
        <v>113</v>
      </c>
      <c r="B5" s="34" t="s">
        <v>114</v>
      </c>
      <c r="C5" s="35">
        <f t="shared" ref="C5:L5" si="0">C71+C72-C4</f>
        <v>63</v>
      </c>
      <c r="D5" s="35">
        <f t="shared" si="0"/>
        <v>1281</v>
      </c>
      <c r="E5" s="35">
        <f t="shared" si="0"/>
        <v>1191</v>
      </c>
      <c r="F5" s="35">
        <f t="shared" si="0"/>
        <v>163</v>
      </c>
      <c r="G5" s="35">
        <f t="shared" si="0"/>
        <v>722</v>
      </c>
      <c r="H5" s="35">
        <f t="shared" si="0"/>
        <v>0</v>
      </c>
      <c r="I5" s="35">
        <f t="shared" si="0"/>
        <v>964</v>
      </c>
      <c r="J5" s="35">
        <f t="shared" si="0"/>
        <v>1050</v>
      </c>
      <c r="K5" s="35">
        <f t="shared" si="0"/>
        <v>0</v>
      </c>
      <c r="L5" s="35">
        <f t="shared" si="0"/>
        <v>5434</v>
      </c>
      <c r="M5" s="41">
        <f>C5+D5+E5+F5+G5+H5+I5+J5+K5</f>
        <v>5434</v>
      </c>
    </row>
    <row r="6" spans="1:13" ht="16.5" customHeight="1" x14ac:dyDescent="0.2">
      <c r="A6" s="7" t="s">
        <v>73</v>
      </c>
      <c r="B6" s="1" t="s">
        <v>3</v>
      </c>
      <c r="C6" s="25">
        <v>4</v>
      </c>
      <c r="D6" s="25">
        <v>96</v>
      </c>
      <c r="E6" s="25">
        <v>55</v>
      </c>
      <c r="F6" s="25"/>
      <c r="G6" s="25">
        <v>39</v>
      </c>
      <c r="H6" s="25"/>
      <c r="I6" s="26">
        <v>61</v>
      </c>
      <c r="J6" s="26">
        <v>30</v>
      </c>
      <c r="K6" s="25">
        <v>2</v>
      </c>
      <c r="L6" s="25">
        <f>K6+J6+I6+H6+G6+F6+E6+D6+C6</f>
        <v>287</v>
      </c>
      <c r="M6" s="42"/>
    </row>
    <row r="7" spans="1:13" s="17" customFormat="1" ht="9" customHeight="1" x14ac:dyDescent="0.2">
      <c r="A7" s="17" t="s">
        <v>59</v>
      </c>
      <c r="B7" s="16" t="s">
        <v>58</v>
      </c>
      <c r="C7" s="18">
        <v>3</v>
      </c>
      <c r="D7" s="18">
        <v>47</v>
      </c>
      <c r="E7" s="18">
        <v>15</v>
      </c>
      <c r="F7" s="18"/>
      <c r="G7" s="18">
        <v>12</v>
      </c>
      <c r="H7" s="18"/>
      <c r="I7" s="19">
        <v>54</v>
      </c>
      <c r="J7" s="19">
        <v>29</v>
      </c>
      <c r="K7" s="18">
        <v>2</v>
      </c>
      <c r="L7" s="18">
        <f>C7+D7+E7+F7+G7+H7+I7+J7+K7</f>
        <v>162</v>
      </c>
      <c r="M7" s="42"/>
    </row>
    <row r="8" spans="1:13" s="22" customFormat="1" ht="9" customHeight="1" x14ac:dyDescent="0.2">
      <c r="A8" s="22" t="s">
        <v>80</v>
      </c>
      <c r="B8" s="22" t="s">
        <v>81</v>
      </c>
      <c r="C8" s="23">
        <v>2</v>
      </c>
      <c r="D8" s="23">
        <v>27</v>
      </c>
      <c r="E8" s="23">
        <v>9</v>
      </c>
      <c r="F8" s="23">
        <v>8</v>
      </c>
      <c r="G8" s="23">
        <v>2</v>
      </c>
      <c r="H8" s="23"/>
      <c r="I8" s="24"/>
      <c r="J8" s="24"/>
      <c r="K8" s="23"/>
      <c r="L8" s="18">
        <f t="shared" ref="L8:L10" si="1">C8+D8+E8+F8+G8+H8+I8+J8+K8</f>
        <v>48</v>
      </c>
      <c r="M8" s="42"/>
    </row>
    <row r="9" spans="1:13" s="22" customFormat="1" ht="9" customHeight="1" x14ac:dyDescent="0.2">
      <c r="A9" s="22" t="s">
        <v>50</v>
      </c>
      <c r="B9" s="22" t="s">
        <v>82</v>
      </c>
      <c r="C9" s="23"/>
      <c r="D9" s="23">
        <v>14</v>
      </c>
      <c r="E9" s="23">
        <v>8</v>
      </c>
      <c r="F9" s="23">
        <v>4</v>
      </c>
      <c r="G9" s="23"/>
      <c r="H9" s="23"/>
      <c r="I9" s="24">
        <v>2</v>
      </c>
      <c r="J9" s="24"/>
      <c r="K9" s="23"/>
      <c r="L9" s="18">
        <f t="shared" si="1"/>
        <v>28</v>
      </c>
      <c r="M9" s="42"/>
    </row>
    <row r="10" spans="1:13" s="22" customFormat="1" ht="9" customHeight="1" x14ac:dyDescent="0.2">
      <c r="A10" s="22" t="s">
        <v>83</v>
      </c>
      <c r="B10" s="22" t="s">
        <v>84</v>
      </c>
      <c r="C10" s="23"/>
      <c r="D10" s="23">
        <v>6</v>
      </c>
      <c r="E10" s="23">
        <v>3</v>
      </c>
      <c r="F10" s="23"/>
      <c r="G10" s="23"/>
      <c r="H10" s="23"/>
      <c r="I10" s="24"/>
      <c r="J10" s="24"/>
      <c r="K10" s="23"/>
      <c r="L10" s="18">
        <f t="shared" si="1"/>
        <v>9</v>
      </c>
      <c r="M10" s="42"/>
    </row>
    <row r="11" spans="1:13" x14ac:dyDescent="0.2">
      <c r="A11" s="7" t="s">
        <v>104</v>
      </c>
      <c r="B11" s="4" t="s">
        <v>103</v>
      </c>
      <c r="C11" s="25"/>
      <c r="D11" s="25">
        <v>775</v>
      </c>
      <c r="E11" s="25">
        <v>496</v>
      </c>
      <c r="F11" s="25">
        <v>3</v>
      </c>
      <c r="G11" s="25">
        <v>249</v>
      </c>
      <c r="H11" s="25"/>
      <c r="I11" s="26">
        <v>634</v>
      </c>
      <c r="J11" s="26">
        <v>323</v>
      </c>
      <c r="K11" s="25"/>
      <c r="L11" s="25">
        <f>C11+D11+E11+G11+F11+H11+I11+J11+K11</f>
        <v>2480</v>
      </c>
      <c r="M11" s="42"/>
    </row>
    <row r="12" spans="1:13" s="17" customFormat="1" ht="9" customHeight="1" x14ac:dyDescent="0.2">
      <c r="A12" s="17" t="s">
        <v>71</v>
      </c>
      <c r="B12" s="17" t="s">
        <v>69</v>
      </c>
      <c r="C12" s="18"/>
      <c r="K12" s="18"/>
      <c r="L12" s="18">
        <v>0</v>
      </c>
      <c r="M12" s="42"/>
    </row>
    <row r="13" spans="1:13" s="17" customFormat="1" ht="9" customHeight="1" x14ac:dyDescent="0.2">
      <c r="A13" s="17" t="s">
        <v>61</v>
      </c>
      <c r="B13" s="17" t="s">
        <v>60</v>
      </c>
      <c r="C13" s="18"/>
      <c r="D13" s="18">
        <v>57</v>
      </c>
      <c r="E13" s="18">
        <v>33</v>
      </c>
      <c r="F13" s="18"/>
      <c r="G13" s="18">
        <v>13</v>
      </c>
      <c r="H13" s="18"/>
      <c r="I13" s="19">
        <v>25</v>
      </c>
      <c r="J13" s="19">
        <v>18</v>
      </c>
      <c r="K13" s="18"/>
      <c r="L13" s="18">
        <f>K13+J13+I13+H13+G13+F13+E13+D13+C13</f>
        <v>146</v>
      </c>
      <c r="M13" s="42"/>
    </row>
    <row r="14" spans="1:13" s="22" customFormat="1" ht="9" customHeight="1" x14ac:dyDescent="0.2">
      <c r="A14" s="22" t="s">
        <v>85</v>
      </c>
      <c r="B14" s="22" t="s">
        <v>86</v>
      </c>
      <c r="C14" s="23">
        <v>1</v>
      </c>
      <c r="D14" s="23">
        <v>37</v>
      </c>
      <c r="E14" s="23">
        <v>19</v>
      </c>
      <c r="F14" s="23"/>
      <c r="G14" s="23">
        <v>4</v>
      </c>
      <c r="H14" s="23"/>
      <c r="I14" s="24"/>
      <c r="J14" s="24"/>
      <c r="K14" s="23"/>
      <c r="L14" s="18">
        <f t="shared" ref="L14:L16" si="2">K14+J14+I14+H14+G14+F14+E14+D14+C14</f>
        <v>61</v>
      </c>
      <c r="M14" s="42"/>
    </row>
    <row r="15" spans="1:13" s="22" customFormat="1" ht="9" customHeight="1" x14ac:dyDescent="0.2">
      <c r="A15" s="22" t="s">
        <v>87</v>
      </c>
      <c r="B15" s="22" t="s">
        <v>88</v>
      </c>
      <c r="C15" s="23"/>
      <c r="D15" s="23">
        <v>2</v>
      </c>
      <c r="E15" s="23">
        <v>4</v>
      </c>
      <c r="F15" s="23"/>
      <c r="G15" s="23"/>
      <c r="H15" s="23"/>
      <c r="I15" s="24"/>
      <c r="J15" s="24"/>
      <c r="K15" s="23"/>
      <c r="L15" s="18">
        <f t="shared" si="2"/>
        <v>6</v>
      </c>
      <c r="M15" s="42"/>
    </row>
    <row r="16" spans="1:13" s="22" customFormat="1" ht="9" customHeight="1" x14ac:dyDescent="0.2">
      <c r="A16" s="22" t="s">
        <v>89</v>
      </c>
      <c r="B16" s="22" t="s">
        <v>90</v>
      </c>
      <c r="C16" s="23"/>
      <c r="D16" s="23">
        <v>19</v>
      </c>
      <c r="E16" s="23">
        <v>10</v>
      </c>
      <c r="F16" s="23">
        <v>2</v>
      </c>
      <c r="G16" s="23"/>
      <c r="H16" s="23">
        <v>2</v>
      </c>
      <c r="I16" s="24"/>
      <c r="J16" s="24"/>
      <c r="K16" s="23"/>
      <c r="L16" s="18">
        <f t="shared" si="2"/>
        <v>33</v>
      </c>
      <c r="M16" s="42"/>
    </row>
    <row r="17" spans="1:13" x14ac:dyDescent="0.2">
      <c r="A17" s="7" t="s">
        <v>115</v>
      </c>
      <c r="B17" s="7" t="s">
        <v>116</v>
      </c>
      <c r="C17" s="25"/>
      <c r="D17" s="25">
        <v>31</v>
      </c>
      <c r="E17" s="25">
        <v>27</v>
      </c>
      <c r="F17" s="25"/>
      <c r="G17" s="25">
        <v>13</v>
      </c>
      <c r="H17" s="25"/>
      <c r="I17" s="26">
        <v>10</v>
      </c>
      <c r="J17" s="26">
        <v>7</v>
      </c>
      <c r="K17" s="25"/>
      <c r="L17" s="25">
        <f>C17+D17+E17+F17+G17+H17+I17+J17+K17</f>
        <v>88</v>
      </c>
      <c r="M17" s="42"/>
    </row>
    <row r="18" spans="1:13" s="17" customFormat="1" ht="9.9499999999999993" customHeight="1" x14ac:dyDescent="0.2">
      <c r="A18" s="17" t="s">
        <v>72</v>
      </c>
      <c r="B18" s="17" t="s">
        <v>70</v>
      </c>
      <c r="C18" s="18"/>
      <c r="D18" s="18"/>
      <c r="E18" s="18"/>
      <c r="F18" s="18"/>
      <c r="G18" s="18"/>
      <c r="H18" s="18"/>
      <c r="I18" s="19"/>
      <c r="J18" s="19"/>
      <c r="K18" s="18"/>
      <c r="L18" s="18">
        <f t="shared" ref="L18:L43" si="3">C18+D18+E18+F18+G18+H18+I18+J18</f>
        <v>0</v>
      </c>
      <c r="M18" s="42"/>
    </row>
    <row r="19" spans="1:13" s="17" customFormat="1" ht="9.9499999999999993" customHeight="1" x14ac:dyDescent="0.2">
      <c r="A19" s="17" t="s">
        <v>62</v>
      </c>
      <c r="B19" s="17" t="s">
        <v>60</v>
      </c>
      <c r="C19" s="18"/>
      <c r="D19" s="18">
        <v>9</v>
      </c>
      <c r="E19" s="18">
        <v>4</v>
      </c>
      <c r="F19" s="18"/>
      <c r="G19" s="18"/>
      <c r="H19" s="18"/>
      <c r="I19" s="19"/>
      <c r="J19" s="19"/>
      <c r="K19" s="18"/>
      <c r="L19" s="18">
        <f>C19+D19+E19+F19+G19+H19+I19+J19+K19</f>
        <v>13</v>
      </c>
      <c r="M19" s="42"/>
    </row>
    <row r="20" spans="1:13" s="17" customFormat="1" ht="9.9499999999999993" customHeight="1" x14ac:dyDescent="0.2">
      <c r="A20" s="17" t="s">
        <v>97</v>
      </c>
      <c r="B20" s="17" t="s">
        <v>86</v>
      </c>
      <c r="C20" s="18"/>
      <c r="D20" s="18">
        <v>4</v>
      </c>
      <c r="E20" s="18">
        <v>2</v>
      </c>
      <c r="F20" s="18"/>
      <c r="G20" s="18"/>
      <c r="H20" s="18"/>
      <c r="I20" s="19"/>
      <c r="J20" s="19"/>
      <c r="K20" s="18"/>
      <c r="L20" s="18">
        <f t="shared" ref="L20:L22" si="4">C20+D20+E20+F20+G20+H20+I20+J20+K20</f>
        <v>6</v>
      </c>
      <c r="M20" s="42"/>
    </row>
    <row r="21" spans="1:13" s="17" customFormat="1" ht="9.9499999999999993" customHeight="1" x14ac:dyDescent="0.2">
      <c r="A21" s="17" t="s">
        <v>98</v>
      </c>
      <c r="B21" s="17" t="s">
        <v>88</v>
      </c>
      <c r="C21" s="18"/>
      <c r="D21" s="18"/>
      <c r="E21" s="18"/>
      <c r="F21" s="18"/>
      <c r="G21" s="18"/>
      <c r="H21" s="18"/>
      <c r="I21" s="19"/>
      <c r="J21" s="19"/>
      <c r="K21" s="18"/>
      <c r="L21" s="18">
        <f t="shared" si="4"/>
        <v>0</v>
      </c>
      <c r="M21" s="42"/>
    </row>
    <row r="22" spans="1:13" s="17" customFormat="1" ht="9.9499999999999993" customHeight="1" x14ac:dyDescent="0.2">
      <c r="A22" s="17" t="s">
        <v>99</v>
      </c>
      <c r="B22" s="17" t="s">
        <v>90</v>
      </c>
      <c r="C22" s="18"/>
      <c r="D22" s="18">
        <v>4</v>
      </c>
      <c r="E22" s="18"/>
      <c r="F22" s="18"/>
      <c r="G22" s="18"/>
      <c r="H22" s="18"/>
      <c r="I22" s="19"/>
      <c r="J22" s="19"/>
      <c r="K22" s="18"/>
      <c r="L22" s="18">
        <f t="shared" si="4"/>
        <v>4</v>
      </c>
      <c r="M22" s="42"/>
    </row>
    <row r="23" spans="1:13" x14ac:dyDescent="0.2">
      <c r="A23" s="7" t="s">
        <v>23</v>
      </c>
      <c r="B23" s="7" t="s">
        <v>24</v>
      </c>
      <c r="C23" s="25">
        <v>89</v>
      </c>
      <c r="D23" s="25">
        <v>5</v>
      </c>
      <c r="E23" s="25"/>
      <c r="F23" s="25"/>
      <c r="G23" s="25">
        <v>5</v>
      </c>
      <c r="H23" s="25"/>
      <c r="I23" s="26"/>
      <c r="J23" s="26"/>
      <c r="K23" s="25"/>
      <c r="L23" s="25">
        <f>C23+D23+E23+F23+G23+H23+I23+J23+K23</f>
        <v>99</v>
      </c>
      <c r="M23" s="42"/>
    </row>
    <row r="24" spans="1:13" s="17" customFormat="1" ht="9.9499999999999993" customHeight="1" x14ac:dyDescent="0.2">
      <c r="A24" s="17" t="s">
        <v>74</v>
      </c>
      <c r="B24" s="17" t="s">
        <v>60</v>
      </c>
      <c r="C24" s="18">
        <v>10</v>
      </c>
      <c r="D24" s="18">
        <v>4</v>
      </c>
      <c r="E24" s="18"/>
      <c r="F24" s="18"/>
      <c r="G24" s="18">
        <v>2</v>
      </c>
      <c r="H24" s="18"/>
      <c r="I24" s="19"/>
      <c r="J24" s="19"/>
      <c r="K24" s="18"/>
      <c r="L24" s="18">
        <f>C24+D24+E24+F24+G24+H24+I24+J24+K24</f>
        <v>16</v>
      </c>
      <c r="M24" s="42"/>
    </row>
    <row r="25" spans="1:13" s="22" customFormat="1" ht="9.9499999999999993" customHeight="1" x14ac:dyDescent="0.2">
      <c r="A25" s="22" t="s">
        <v>91</v>
      </c>
      <c r="B25" s="22" t="s">
        <v>86</v>
      </c>
      <c r="C25" s="23">
        <v>11</v>
      </c>
      <c r="D25" s="23">
        <v>4</v>
      </c>
      <c r="E25" s="23"/>
      <c r="F25" s="23"/>
      <c r="G25" s="23"/>
      <c r="H25" s="23"/>
      <c r="I25" s="24"/>
      <c r="J25" s="24"/>
      <c r="K25" s="23"/>
      <c r="L25" s="18">
        <f t="shared" ref="L25:L27" si="5">C25+D25+E25+F25+G25+H25+I25+J25+K25</f>
        <v>15</v>
      </c>
      <c r="M25" s="42"/>
    </row>
    <row r="26" spans="1:13" s="22" customFormat="1" ht="9.9499999999999993" customHeight="1" x14ac:dyDescent="0.2">
      <c r="A26" s="22" t="s">
        <v>92</v>
      </c>
      <c r="B26" s="22" t="s">
        <v>88</v>
      </c>
      <c r="C26" s="23"/>
      <c r="D26" s="23"/>
      <c r="E26" s="23"/>
      <c r="F26" s="23"/>
      <c r="G26" s="23"/>
      <c r="H26" s="23"/>
      <c r="I26" s="24"/>
      <c r="J26" s="24"/>
      <c r="K26" s="23"/>
      <c r="L26" s="18">
        <f t="shared" si="5"/>
        <v>0</v>
      </c>
      <c r="M26" s="42"/>
    </row>
    <row r="27" spans="1:13" s="22" customFormat="1" ht="9.9499999999999993" customHeight="1" x14ac:dyDescent="0.2">
      <c r="A27" s="22" t="s">
        <v>93</v>
      </c>
      <c r="B27" s="22" t="s">
        <v>90</v>
      </c>
      <c r="C27" s="23">
        <v>5</v>
      </c>
      <c r="D27" s="23"/>
      <c r="E27" s="23"/>
      <c r="F27" s="23"/>
      <c r="G27" s="23"/>
      <c r="H27" s="23"/>
      <c r="I27" s="24"/>
      <c r="J27" s="24"/>
      <c r="K27" s="23"/>
      <c r="L27" s="18">
        <f t="shared" si="5"/>
        <v>5</v>
      </c>
      <c r="M27" s="42"/>
    </row>
    <row r="28" spans="1:13" x14ac:dyDescent="0.2">
      <c r="A28" s="7" t="s">
        <v>25</v>
      </c>
      <c r="B28" s="7" t="s">
        <v>26</v>
      </c>
      <c r="C28" s="25"/>
      <c r="D28" s="25">
        <v>3</v>
      </c>
      <c r="E28" s="25"/>
      <c r="F28" s="25"/>
      <c r="G28" s="25">
        <v>4</v>
      </c>
      <c r="H28" s="25"/>
      <c r="I28" s="26">
        <v>1</v>
      </c>
      <c r="J28" s="26"/>
      <c r="K28" s="25"/>
      <c r="L28" s="25">
        <f>C28+D28+E28+F28+G28+H28+I28+J28+K28</f>
        <v>8</v>
      </c>
      <c r="M28" s="42"/>
    </row>
    <row r="29" spans="1:13" s="17" customFormat="1" ht="9.9499999999999993" customHeight="1" x14ac:dyDescent="0.2">
      <c r="A29" s="17" t="s">
        <v>75</v>
      </c>
      <c r="B29" s="17" t="s">
        <v>60</v>
      </c>
      <c r="C29" s="18"/>
      <c r="D29" s="18">
        <v>1</v>
      </c>
      <c r="E29" s="18"/>
      <c r="F29" s="18"/>
      <c r="G29" s="18"/>
      <c r="H29" s="18"/>
      <c r="I29" s="19"/>
      <c r="J29" s="19"/>
      <c r="K29" s="18"/>
      <c r="L29" s="18">
        <f>C29+D29+E29+F29+G29+H29+I29+J29+K29</f>
        <v>1</v>
      </c>
      <c r="M29" s="42"/>
    </row>
    <row r="30" spans="1:13" ht="9.9499999999999993" customHeight="1" x14ac:dyDescent="0.2">
      <c r="A30" s="7" t="s">
        <v>117</v>
      </c>
      <c r="B30" s="7" t="s">
        <v>86</v>
      </c>
      <c r="L30" s="18">
        <f t="shared" ref="L30:L32" si="6">C30+D30+E30+F30+G30+H30+I30+J30+K30</f>
        <v>0</v>
      </c>
      <c r="M30" s="42"/>
    </row>
    <row r="31" spans="1:13" ht="9.9499999999999993" customHeight="1" x14ac:dyDescent="0.2">
      <c r="A31" s="7" t="s">
        <v>118</v>
      </c>
      <c r="B31" s="7" t="s">
        <v>88</v>
      </c>
      <c r="L31" s="18">
        <f t="shared" si="6"/>
        <v>0</v>
      </c>
      <c r="M31" s="42"/>
    </row>
    <row r="32" spans="1:13" ht="9.9499999999999993" customHeight="1" x14ac:dyDescent="0.2">
      <c r="A32" s="7" t="s">
        <v>119</v>
      </c>
      <c r="B32" s="7" t="s">
        <v>90</v>
      </c>
      <c r="L32" s="18">
        <f t="shared" si="6"/>
        <v>0</v>
      </c>
      <c r="M32" s="42"/>
    </row>
    <row r="33" spans="1:15" x14ac:dyDescent="0.2">
      <c r="A33" s="7" t="s">
        <v>27</v>
      </c>
      <c r="B33" s="7" t="s">
        <v>28</v>
      </c>
      <c r="C33" s="25">
        <v>86</v>
      </c>
      <c r="D33" s="25">
        <v>15</v>
      </c>
      <c r="E33" s="25"/>
      <c r="F33" s="25"/>
      <c r="G33" s="25">
        <v>14</v>
      </c>
      <c r="H33" s="25"/>
      <c r="I33" s="26"/>
      <c r="J33" s="26"/>
      <c r="K33" s="25"/>
      <c r="L33" s="25">
        <f>C33+D33+E33+F33+G33+H33+I33+J33+K33</f>
        <v>115</v>
      </c>
      <c r="M33" s="42"/>
    </row>
    <row r="34" spans="1:15" s="17" customFormat="1" ht="9.9499999999999993" customHeight="1" x14ac:dyDescent="0.2">
      <c r="A34" s="17" t="s">
        <v>77</v>
      </c>
      <c r="B34" s="17" t="s">
        <v>76</v>
      </c>
      <c r="C34" s="18"/>
      <c r="D34" s="18"/>
      <c r="E34" s="18"/>
      <c r="F34" s="18"/>
      <c r="G34" s="18"/>
      <c r="H34" s="18"/>
      <c r="I34" s="19"/>
      <c r="J34" s="19"/>
      <c r="K34" s="18"/>
      <c r="L34" s="18">
        <f t="shared" si="3"/>
        <v>0</v>
      </c>
      <c r="M34" s="42"/>
    </row>
    <row r="35" spans="1:15" s="17" customFormat="1" ht="9.9499999999999993" customHeight="1" x14ac:dyDescent="0.2">
      <c r="A35" s="17" t="s">
        <v>79</v>
      </c>
      <c r="B35" s="17" t="s">
        <v>60</v>
      </c>
      <c r="C35" s="18">
        <v>28</v>
      </c>
      <c r="D35" s="18">
        <v>8</v>
      </c>
      <c r="E35" s="18"/>
      <c r="F35" s="18"/>
      <c r="G35" s="18">
        <v>5</v>
      </c>
      <c r="H35" s="18"/>
      <c r="I35" s="19"/>
      <c r="J35" s="19"/>
      <c r="K35" s="18"/>
      <c r="L35" s="18">
        <f>C35+D35+E35+F35+G35+H35+I35+J35+K35</f>
        <v>41</v>
      </c>
      <c r="M35" s="42"/>
    </row>
    <row r="36" spans="1:15" s="17" customFormat="1" ht="9.9499999999999993" customHeight="1" x14ac:dyDescent="0.2">
      <c r="A36" s="17" t="s">
        <v>94</v>
      </c>
      <c r="B36" s="17" t="s">
        <v>86</v>
      </c>
      <c r="C36" s="18">
        <v>21</v>
      </c>
      <c r="D36" s="18">
        <v>5</v>
      </c>
      <c r="E36" s="18"/>
      <c r="F36" s="18">
        <v>1</v>
      </c>
      <c r="G36" s="18">
        <v>1</v>
      </c>
      <c r="H36" s="18"/>
      <c r="I36" s="19"/>
      <c r="J36" s="19"/>
      <c r="K36" s="18"/>
      <c r="L36" s="18">
        <f t="shared" ref="L36:L38" si="7">C36+D36+E36+F36+G36+H36+I36+J36+K36</f>
        <v>28</v>
      </c>
      <c r="M36" s="42"/>
    </row>
    <row r="37" spans="1:15" s="17" customFormat="1" ht="9.9499999999999993" customHeight="1" x14ac:dyDescent="0.2">
      <c r="A37" s="17" t="s">
        <v>95</v>
      </c>
      <c r="B37" s="17" t="s">
        <v>88</v>
      </c>
      <c r="C37" s="18">
        <v>1</v>
      </c>
      <c r="D37" s="18"/>
      <c r="E37" s="18"/>
      <c r="F37" s="18"/>
      <c r="G37" s="18"/>
      <c r="H37" s="18"/>
      <c r="I37" s="19"/>
      <c r="J37" s="19"/>
      <c r="K37" s="18"/>
      <c r="L37" s="18">
        <f t="shared" si="7"/>
        <v>1</v>
      </c>
      <c r="M37" s="42"/>
    </row>
    <row r="38" spans="1:15" s="17" customFormat="1" ht="9.9499999999999993" customHeight="1" x14ac:dyDescent="0.2">
      <c r="A38" s="17" t="s">
        <v>96</v>
      </c>
      <c r="B38" s="17" t="s">
        <v>90</v>
      </c>
      <c r="C38" s="18">
        <v>5</v>
      </c>
      <c r="D38" s="18"/>
      <c r="E38" s="18"/>
      <c r="F38" s="18"/>
      <c r="G38" s="18"/>
      <c r="H38" s="18"/>
      <c r="I38" s="19"/>
      <c r="J38" s="19"/>
      <c r="K38" s="18"/>
      <c r="L38" s="18">
        <f t="shared" si="7"/>
        <v>5</v>
      </c>
      <c r="M38" s="42"/>
    </row>
    <row r="39" spans="1:15" ht="9.9499999999999993" customHeight="1" x14ac:dyDescent="0.2">
      <c r="A39" s="7" t="s">
        <v>29</v>
      </c>
      <c r="B39" s="7" t="s">
        <v>30</v>
      </c>
      <c r="C39" s="25"/>
      <c r="D39" s="25">
        <v>104</v>
      </c>
      <c r="E39" s="25">
        <v>68</v>
      </c>
      <c r="F39" s="25"/>
      <c r="G39" s="25">
        <v>53</v>
      </c>
      <c r="H39" s="25"/>
      <c r="I39" s="26">
        <v>74</v>
      </c>
      <c r="J39" s="26">
        <v>34</v>
      </c>
      <c r="K39" s="25"/>
      <c r="L39" s="25">
        <f>K39+J39+I39+H39+G39+F39+E39+D39+C39</f>
        <v>333</v>
      </c>
      <c r="M39" s="42"/>
    </row>
    <row r="40" spans="1:15" s="17" customFormat="1" ht="9.9499999999999993" customHeight="1" x14ac:dyDescent="0.2">
      <c r="A40" s="17" t="s">
        <v>78</v>
      </c>
      <c r="B40" s="17" t="s">
        <v>60</v>
      </c>
      <c r="C40" s="18"/>
      <c r="D40" s="18">
        <v>8</v>
      </c>
      <c r="E40" s="18">
        <v>5</v>
      </c>
      <c r="F40" s="18"/>
      <c r="G40" s="18">
        <v>3</v>
      </c>
      <c r="H40" s="18"/>
      <c r="I40" s="19"/>
      <c r="J40" s="19"/>
      <c r="K40" s="18"/>
      <c r="L40" s="18">
        <f>C40+D40+E40+F40+G40+H40+I40+J40+K40</f>
        <v>16</v>
      </c>
      <c r="M40" s="42"/>
    </row>
    <row r="41" spans="1:15" s="17" customFormat="1" ht="9.9499999999999993" customHeight="1" x14ac:dyDescent="0.2">
      <c r="A41" s="17" t="s">
        <v>100</v>
      </c>
      <c r="B41" s="17" t="s">
        <v>86</v>
      </c>
      <c r="C41" s="18"/>
      <c r="D41" s="18">
        <v>9</v>
      </c>
      <c r="E41" s="18">
        <v>7</v>
      </c>
      <c r="F41" s="18"/>
      <c r="G41" s="18"/>
      <c r="H41" s="18"/>
      <c r="I41" s="19"/>
      <c r="J41" s="19"/>
      <c r="K41" s="18"/>
      <c r="L41" s="18">
        <f t="shared" ref="L41:L43" si="8">C41+D41+E41+F41+G41+H41+I41+J41+K41</f>
        <v>16</v>
      </c>
      <c r="M41" s="42"/>
    </row>
    <row r="42" spans="1:15" s="17" customFormat="1" ht="9.9499999999999993" customHeight="1" x14ac:dyDescent="0.2">
      <c r="A42" s="17" t="s">
        <v>101</v>
      </c>
      <c r="B42" s="17" t="s">
        <v>88</v>
      </c>
      <c r="C42" s="18"/>
      <c r="D42" s="18"/>
      <c r="E42" s="18">
        <v>1</v>
      </c>
      <c r="F42" s="18"/>
      <c r="G42" s="18"/>
      <c r="H42" s="18"/>
      <c r="I42" s="19"/>
      <c r="J42" s="19"/>
      <c r="K42" s="18"/>
      <c r="L42" s="18">
        <f t="shared" si="8"/>
        <v>1</v>
      </c>
      <c r="M42" s="42"/>
      <c r="O42" s="39"/>
    </row>
    <row r="43" spans="1:15" s="17" customFormat="1" ht="9.9499999999999993" customHeight="1" x14ac:dyDescent="0.2">
      <c r="A43" s="17" t="s">
        <v>102</v>
      </c>
      <c r="B43" s="17" t="s">
        <v>90</v>
      </c>
      <c r="C43" s="18"/>
      <c r="D43" s="18">
        <v>4</v>
      </c>
      <c r="E43" s="18">
        <v>3</v>
      </c>
      <c r="F43" s="18"/>
      <c r="G43" s="18">
        <v>1</v>
      </c>
      <c r="H43" s="18"/>
      <c r="I43" s="19"/>
      <c r="J43" s="19"/>
      <c r="K43" s="18"/>
      <c r="L43" s="18">
        <f t="shared" si="8"/>
        <v>8</v>
      </c>
      <c r="M43" s="42"/>
    </row>
    <row r="44" spans="1:15" s="4" customFormat="1" ht="19.5" customHeight="1" x14ac:dyDescent="0.2">
      <c r="C44" s="5" t="s">
        <v>1</v>
      </c>
      <c r="D44" s="28" t="s">
        <v>14</v>
      </c>
      <c r="E44" s="28" t="s">
        <v>15</v>
      </c>
      <c r="F44" s="5" t="s">
        <v>18</v>
      </c>
      <c r="G44" s="6" t="s">
        <v>17</v>
      </c>
      <c r="H44" s="28" t="s">
        <v>111</v>
      </c>
      <c r="I44" s="32" t="s">
        <v>0</v>
      </c>
      <c r="J44" s="33" t="s">
        <v>67</v>
      </c>
      <c r="K44" s="5" t="s">
        <v>108</v>
      </c>
      <c r="L44" s="28" t="s">
        <v>112</v>
      </c>
      <c r="M44" s="42"/>
    </row>
    <row r="45" spans="1:15" x14ac:dyDescent="0.2">
      <c r="A45" s="7" t="s">
        <v>31</v>
      </c>
      <c r="B45" s="7" t="s">
        <v>32</v>
      </c>
      <c r="C45" s="25"/>
      <c r="D45" s="25">
        <v>2</v>
      </c>
      <c r="E45" s="25">
        <v>1</v>
      </c>
      <c r="F45" s="25"/>
      <c r="G45" s="25">
        <v>1</v>
      </c>
      <c r="H45" s="25"/>
      <c r="I45" s="26">
        <v>15</v>
      </c>
      <c r="J45" s="26">
        <v>8</v>
      </c>
      <c r="K45" s="25"/>
      <c r="L45" s="25">
        <f>C45+D45+E45+F45+G45+H45+I45+J45+K45</f>
        <v>27</v>
      </c>
      <c r="M45" s="42"/>
    </row>
    <row r="46" spans="1:15" x14ac:dyDescent="0.2">
      <c r="A46" s="7" t="s">
        <v>33</v>
      </c>
      <c r="B46" s="7" t="s">
        <v>34</v>
      </c>
      <c r="C46" s="25"/>
      <c r="D46" s="25">
        <v>27</v>
      </c>
      <c r="E46" s="25">
        <v>18</v>
      </c>
      <c r="F46" s="25"/>
      <c r="G46" s="25">
        <v>10</v>
      </c>
      <c r="H46" s="25"/>
      <c r="I46" s="26">
        <v>17</v>
      </c>
      <c r="J46" s="26">
        <v>11</v>
      </c>
      <c r="K46" s="25"/>
      <c r="L46" s="25">
        <f t="shared" ref="L46:L68" si="9">C46+D46+E46+F46+G46+H46+I46+J46+K46</f>
        <v>83</v>
      </c>
      <c r="M46" s="42"/>
    </row>
    <row r="47" spans="1:15" x14ac:dyDescent="0.2">
      <c r="A47" s="7" t="s">
        <v>120</v>
      </c>
      <c r="B47" s="7" t="s">
        <v>121</v>
      </c>
      <c r="C47" s="25"/>
      <c r="D47" s="25"/>
      <c r="E47" s="25"/>
      <c r="F47" s="25"/>
      <c r="G47" s="25"/>
      <c r="H47" s="25"/>
      <c r="I47" s="26"/>
      <c r="J47" s="26"/>
      <c r="K47" s="25"/>
      <c r="L47" s="25">
        <f t="shared" si="9"/>
        <v>0</v>
      </c>
      <c r="M47" s="42"/>
    </row>
    <row r="48" spans="1:15" x14ac:dyDescent="0.2">
      <c r="A48" s="7" t="s">
        <v>122</v>
      </c>
      <c r="B48" s="7" t="s">
        <v>123</v>
      </c>
      <c r="C48" s="25"/>
      <c r="D48" s="25"/>
      <c r="E48" s="25"/>
      <c r="F48" s="25"/>
      <c r="G48" s="25"/>
      <c r="H48" s="25"/>
      <c r="I48" s="26"/>
      <c r="J48" s="26"/>
      <c r="K48" s="25"/>
      <c r="L48" s="25">
        <f t="shared" si="9"/>
        <v>0</v>
      </c>
      <c r="M48" s="42"/>
    </row>
    <row r="49" spans="1:13" x14ac:dyDescent="0.2">
      <c r="A49" s="7" t="s">
        <v>124</v>
      </c>
      <c r="B49" s="7" t="s">
        <v>125</v>
      </c>
      <c r="C49" s="25"/>
      <c r="D49" s="25"/>
      <c r="E49" s="25"/>
      <c r="F49" s="25"/>
      <c r="G49" s="25"/>
      <c r="H49" s="25"/>
      <c r="I49" s="26"/>
      <c r="J49" s="26"/>
      <c r="K49" s="25"/>
      <c r="L49" s="25">
        <f t="shared" si="9"/>
        <v>0</v>
      </c>
      <c r="M49" s="42"/>
    </row>
    <row r="50" spans="1:13" x14ac:dyDescent="0.2">
      <c r="A50" s="7" t="s">
        <v>19</v>
      </c>
      <c r="B50" s="7" t="s">
        <v>20</v>
      </c>
      <c r="C50" s="25"/>
      <c r="D50" s="25">
        <v>2</v>
      </c>
      <c r="E50" s="25"/>
      <c r="F50" s="25"/>
      <c r="G50" s="25"/>
      <c r="H50" s="25"/>
      <c r="I50" s="26">
        <v>3</v>
      </c>
      <c r="J50" s="26"/>
      <c r="K50" s="25"/>
      <c r="L50" s="25">
        <f t="shared" si="9"/>
        <v>5</v>
      </c>
      <c r="M50" s="42"/>
    </row>
    <row r="51" spans="1:13" x14ac:dyDescent="0.2">
      <c r="A51" s="7" t="s">
        <v>35</v>
      </c>
      <c r="B51" s="7" t="s">
        <v>36</v>
      </c>
      <c r="C51" s="25"/>
      <c r="D51" s="25"/>
      <c r="E51" s="25">
        <v>44</v>
      </c>
      <c r="F51" s="25"/>
      <c r="G51" s="25"/>
      <c r="H51" s="25"/>
      <c r="I51" s="26">
        <v>10</v>
      </c>
      <c r="J51" s="26">
        <v>36</v>
      </c>
      <c r="K51" s="25"/>
      <c r="L51" s="25">
        <f t="shared" si="9"/>
        <v>90</v>
      </c>
      <c r="M51" s="42"/>
    </row>
    <row r="52" spans="1:13" x14ac:dyDescent="0.2">
      <c r="A52" s="7" t="s">
        <v>37</v>
      </c>
      <c r="B52" s="7" t="s">
        <v>38</v>
      </c>
      <c r="C52" s="25"/>
      <c r="D52" s="25"/>
      <c r="E52" s="25">
        <v>103</v>
      </c>
      <c r="F52" s="25">
        <v>3</v>
      </c>
      <c r="G52" s="25"/>
      <c r="H52" s="25"/>
      <c r="I52" s="26">
        <v>40</v>
      </c>
      <c r="J52" s="26">
        <v>150</v>
      </c>
      <c r="K52" s="25"/>
      <c r="L52" s="25">
        <f t="shared" si="9"/>
        <v>296</v>
      </c>
      <c r="M52" s="42"/>
    </row>
    <row r="53" spans="1:13" x14ac:dyDescent="0.2">
      <c r="A53" s="7" t="s">
        <v>126</v>
      </c>
      <c r="B53" s="1" t="s">
        <v>57</v>
      </c>
      <c r="C53" s="25"/>
      <c r="D53" s="25"/>
      <c r="E53" s="25"/>
      <c r="F53" s="25"/>
      <c r="G53" s="25"/>
      <c r="H53" s="25"/>
      <c r="I53" s="26"/>
      <c r="J53" s="26"/>
      <c r="K53" s="25"/>
      <c r="L53" s="25">
        <f t="shared" si="9"/>
        <v>0</v>
      </c>
      <c r="M53" s="42"/>
    </row>
    <row r="54" spans="1:13" x14ac:dyDescent="0.2">
      <c r="A54" s="7" t="s">
        <v>39</v>
      </c>
      <c r="B54" s="7" t="s">
        <v>40</v>
      </c>
      <c r="C54" s="25"/>
      <c r="D54" s="25"/>
      <c r="E54" s="25">
        <v>42</v>
      </c>
      <c r="F54" s="25"/>
      <c r="G54" s="25"/>
      <c r="H54" s="25"/>
      <c r="I54" s="26"/>
      <c r="J54" s="26">
        <v>8</v>
      </c>
      <c r="K54" s="25"/>
      <c r="L54" s="25">
        <f t="shared" si="9"/>
        <v>50</v>
      </c>
      <c r="M54" s="42"/>
    </row>
    <row r="55" spans="1:13" x14ac:dyDescent="0.2">
      <c r="A55" s="7" t="s">
        <v>41</v>
      </c>
      <c r="B55" s="7" t="s">
        <v>42</v>
      </c>
      <c r="C55" s="25"/>
      <c r="D55" s="25"/>
      <c r="E55" s="25">
        <v>46</v>
      </c>
      <c r="F55" s="25"/>
      <c r="G55" s="25"/>
      <c r="H55" s="25"/>
      <c r="I55" s="26">
        <v>5</v>
      </c>
      <c r="J55" s="26">
        <v>28</v>
      </c>
      <c r="K55" s="25"/>
      <c r="L55" s="25">
        <f t="shared" si="9"/>
        <v>79</v>
      </c>
      <c r="M55" s="42"/>
    </row>
    <row r="56" spans="1:13" x14ac:dyDescent="0.2">
      <c r="A56" s="7" t="s">
        <v>21</v>
      </c>
      <c r="B56" s="7" t="s">
        <v>22</v>
      </c>
      <c r="C56" s="25"/>
      <c r="D56" s="25"/>
      <c r="E56" s="25">
        <v>1</v>
      </c>
      <c r="F56" s="25"/>
      <c r="G56" s="25"/>
      <c r="H56" s="25"/>
      <c r="I56" s="26"/>
      <c r="J56" s="26">
        <v>1</v>
      </c>
      <c r="K56" s="25"/>
      <c r="L56" s="25">
        <f t="shared" si="9"/>
        <v>2</v>
      </c>
      <c r="M56" s="42"/>
    </row>
    <row r="57" spans="1:13" x14ac:dyDescent="0.2">
      <c r="A57" s="7" t="s">
        <v>127</v>
      </c>
      <c r="B57" s="7" t="s">
        <v>128</v>
      </c>
      <c r="C57" s="25"/>
      <c r="D57" s="25"/>
      <c r="E57" s="25"/>
      <c r="F57" s="25"/>
      <c r="G57" s="25"/>
      <c r="H57" s="25"/>
      <c r="I57" s="26"/>
      <c r="J57" s="26"/>
      <c r="K57" s="25"/>
      <c r="L57" s="25">
        <f t="shared" si="9"/>
        <v>0</v>
      </c>
      <c r="M57" s="42"/>
    </row>
    <row r="58" spans="1:13" x14ac:dyDescent="0.2">
      <c r="A58" s="7" t="s">
        <v>43</v>
      </c>
      <c r="B58" s="7" t="s">
        <v>44</v>
      </c>
      <c r="C58" s="25"/>
      <c r="D58" s="25"/>
      <c r="E58" s="25"/>
      <c r="F58" s="25"/>
      <c r="G58" s="25"/>
      <c r="H58" s="25"/>
      <c r="I58" s="26"/>
      <c r="J58" s="26"/>
      <c r="K58" s="25"/>
      <c r="L58" s="25">
        <f t="shared" si="9"/>
        <v>0</v>
      </c>
      <c r="M58" s="42"/>
    </row>
    <row r="59" spans="1:13" x14ac:dyDescent="0.2">
      <c r="A59" s="7" t="s">
        <v>45</v>
      </c>
      <c r="B59" s="7" t="s">
        <v>68</v>
      </c>
      <c r="C59" s="25"/>
      <c r="D59" s="25"/>
      <c r="E59" s="25">
        <v>31</v>
      </c>
      <c r="F59" s="25"/>
      <c r="G59" s="25"/>
      <c r="H59" s="25"/>
      <c r="I59" s="26">
        <v>62</v>
      </c>
      <c r="J59" s="26">
        <v>369</v>
      </c>
      <c r="K59" s="25"/>
      <c r="L59" s="25">
        <f t="shared" si="9"/>
        <v>462</v>
      </c>
      <c r="M59" s="42"/>
    </row>
    <row r="60" spans="1:13" x14ac:dyDescent="0.2">
      <c r="A60" s="7" t="s">
        <v>46</v>
      </c>
      <c r="B60" s="7" t="s">
        <v>47</v>
      </c>
      <c r="C60" s="25"/>
      <c r="D60" s="25">
        <v>365</v>
      </c>
      <c r="E60" s="25">
        <v>257</v>
      </c>
      <c r="F60" s="25">
        <v>36</v>
      </c>
      <c r="G60" s="25">
        <v>193</v>
      </c>
      <c r="H60" s="25"/>
      <c r="I60" s="26">
        <v>173</v>
      </c>
      <c r="J60" s="26">
        <v>92</v>
      </c>
      <c r="K60" s="25"/>
      <c r="L60" s="25">
        <f t="shared" si="9"/>
        <v>1116</v>
      </c>
      <c r="M60" s="42"/>
    </row>
    <row r="61" spans="1:13" x14ac:dyDescent="0.2">
      <c r="A61" s="7" t="s">
        <v>129</v>
      </c>
      <c r="B61" s="7" t="s">
        <v>130</v>
      </c>
      <c r="C61" s="25"/>
      <c r="D61" s="25">
        <v>7</v>
      </c>
      <c r="E61" s="25">
        <v>4</v>
      </c>
      <c r="F61" s="25"/>
      <c r="G61" s="25">
        <v>4</v>
      </c>
      <c r="H61" s="25"/>
      <c r="I61" s="26">
        <v>4</v>
      </c>
      <c r="J61" s="26">
        <v>6</v>
      </c>
      <c r="K61" s="25"/>
      <c r="L61" s="25">
        <f t="shared" si="9"/>
        <v>25</v>
      </c>
      <c r="M61" s="42"/>
    </row>
    <row r="62" spans="1:13" x14ac:dyDescent="0.2">
      <c r="A62" s="7" t="s">
        <v>48</v>
      </c>
      <c r="B62" s="7" t="s">
        <v>49</v>
      </c>
      <c r="C62" s="25"/>
      <c r="D62" s="25"/>
      <c r="E62" s="25">
        <v>12</v>
      </c>
      <c r="F62" s="25"/>
      <c r="G62" s="25"/>
      <c r="H62" s="25"/>
      <c r="I62" s="26"/>
      <c r="J62" s="26">
        <v>8</v>
      </c>
      <c r="K62" s="25"/>
      <c r="L62" s="25">
        <f t="shared" si="9"/>
        <v>20</v>
      </c>
      <c r="M62" s="42"/>
    </row>
    <row r="63" spans="1:13" x14ac:dyDescent="0.2">
      <c r="A63" s="7" t="s">
        <v>131</v>
      </c>
      <c r="B63" s="7" t="s">
        <v>132</v>
      </c>
      <c r="C63" s="25"/>
      <c r="D63" s="25">
        <v>2</v>
      </c>
      <c r="E63" s="25"/>
      <c r="F63" s="25"/>
      <c r="G63" s="25"/>
      <c r="H63" s="25"/>
      <c r="I63" s="26">
        <v>1</v>
      </c>
      <c r="J63" s="26"/>
      <c r="K63" s="25"/>
      <c r="L63" s="25">
        <f t="shared" si="9"/>
        <v>3</v>
      </c>
      <c r="M63" s="42"/>
    </row>
    <row r="64" spans="1:13" x14ac:dyDescent="0.2">
      <c r="A64" s="7" t="s">
        <v>133</v>
      </c>
      <c r="B64" s="7" t="s">
        <v>134</v>
      </c>
      <c r="C64" s="25"/>
      <c r="D64" s="25">
        <v>1</v>
      </c>
      <c r="E64" s="25"/>
      <c r="F64" s="25"/>
      <c r="G64" s="25"/>
      <c r="H64" s="25"/>
      <c r="I64" s="26">
        <v>1</v>
      </c>
      <c r="J64" s="26"/>
      <c r="K64" s="25"/>
      <c r="L64" s="25">
        <f t="shared" si="9"/>
        <v>2</v>
      </c>
      <c r="M64" s="42"/>
    </row>
    <row r="65" spans="1:13" x14ac:dyDescent="0.2">
      <c r="A65" s="7" t="s">
        <v>135</v>
      </c>
      <c r="B65" s="7" t="s">
        <v>136</v>
      </c>
      <c r="C65" s="25"/>
      <c r="D65" s="25"/>
      <c r="E65" s="25"/>
      <c r="F65" s="25"/>
      <c r="G65" s="25"/>
      <c r="H65" s="25"/>
      <c r="I65" s="26"/>
      <c r="J65" s="26"/>
      <c r="K65" s="25"/>
      <c r="L65" s="25">
        <f t="shared" si="9"/>
        <v>0</v>
      </c>
      <c r="M65" s="42"/>
    </row>
    <row r="66" spans="1:13" x14ac:dyDescent="0.2">
      <c r="A66" s="7" t="s">
        <v>137</v>
      </c>
      <c r="B66" s="7" t="s">
        <v>138</v>
      </c>
      <c r="C66" s="25"/>
      <c r="D66" s="25"/>
      <c r="E66" s="25"/>
      <c r="F66" s="25"/>
      <c r="G66" s="25"/>
      <c r="H66" s="25"/>
      <c r="I66" s="26"/>
      <c r="J66" s="26"/>
      <c r="K66" s="25"/>
      <c r="L66" s="25">
        <f t="shared" si="9"/>
        <v>0</v>
      </c>
      <c r="M66" s="42"/>
    </row>
    <row r="67" spans="1:13" x14ac:dyDescent="0.2">
      <c r="A67" s="7" t="s">
        <v>139</v>
      </c>
      <c r="B67" s="7" t="s">
        <v>140</v>
      </c>
      <c r="C67" s="25"/>
      <c r="D67" s="25"/>
      <c r="E67" s="25"/>
      <c r="F67" s="25"/>
      <c r="G67" s="25"/>
      <c r="H67" s="25"/>
      <c r="I67" s="26"/>
      <c r="J67" s="26"/>
      <c r="K67" s="25"/>
      <c r="L67" s="25">
        <f t="shared" si="9"/>
        <v>0</v>
      </c>
      <c r="M67" s="42"/>
    </row>
    <row r="68" spans="1:13" x14ac:dyDescent="0.2">
      <c r="A68" s="7" t="s">
        <v>141</v>
      </c>
      <c r="B68" s="7" t="s">
        <v>142</v>
      </c>
      <c r="C68" s="25"/>
      <c r="D68" s="25">
        <v>2</v>
      </c>
      <c r="E68" s="25">
        <v>3</v>
      </c>
      <c r="F68" s="25">
        <v>1</v>
      </c>
      <c r="G68" s="25"/>
      <c r="H68" s="25"/>
      <c r="I68" s="26"/>
      <c r="J68" s="26"/>
      <c r="K68" s="25"/>
      <c r="L68" s="25">
        <f t="shared" si="9"/>
        <v>6</v>
      </c>
      <c r="M68" s="42"/>
    </row>
    <row r="69" spans="1:13" s="17" customFormat="1" ht="12.75" customHeight="1" x14ac:dyDescent="0.2">
      <c r="B69" s="17" t="s">
        <v>63</v>
      </c>
      <c r="C69" s="21"/>
      <c r="D69" s="21">
        <v>17</v>
      </c>
      <c r="E69" s="21">
        <v>83</v>
      </c>
      <c r="F69" s="21">
        <v>1</v>
      </c>
      <c r="G69" s="21">
        <v>5</v>
      </c>
      <c r="H69" s="21"/>
      <c r="I69" s="27">
        <v>0</v>
      </c>
      <c r="J69" s="27">
        <v>0</v>
      </c>
      <c r="K69" s="21">
        <v>0</v>
      </c>
      <c r="L69" s="18">
        <f>C69+D69+E69+F69+G69+H69+I69+J69+K69</f>
        <v>106</v>
      </c>
      <c r="M69" s="22"/>
    </row>
    <row r="70" spans="1:13" s="20" customFormat="1" ht="12.75" customHeight="1" x14ac:dyDescent="0.2">
      <c r="B70" s="20" t="s">
        <v>64</v>
      </c>
      <c r="C70" s="21">
        <f>C7+C13+C24+C29+C35+C40+C69</f>
        <v>41</v>
      </c>
      <c r="D70" s="21">
        <f t="shared" ref="D70:K70" si="10">D7+D13+D19+D24+D29+D35+D40+D69</f>
        <v>151</v>
      </c>
      <c r="E70" s="21">
        <f t="shared" si="10"/>
        <v>140</v>
      </c>
      <c r="F70" s="21">
        <f t="shared" si="10"/>
        <v>1</v>
      </c>
      <c r="G70" s="21">
        <f t="shared" si="10"/>
        <v>40</v>
      </c>
      <c r="H70" s="21">
        <f t="shared" si="10"/>
        <v>0</v>
      </c>
      <c r="I70" s="21">
        <f>I7+I13+I19+I29+I35+I40+I69</f>
        <v>79</v>
      </c>
      <c r="J70" s="21">
        <f>J7+J13+J19+J24+J29+J35+J40+J69</f>
        <v>47</v>
      </c>
      <c r="K70" s="21">
        <f t="shared" si="10"/>
        <v>2</v>
      </c>
      <c r="L70" s="18">
        <f>L7+L13+L19+L24+L29+L35+L40+L69</f>
        <v>501</v>
      </c>
      <c r="M70" s="22"/>
    </row>
    <row r="71" spans="1:13" s="36" customFormat="1" ht="15" x14ac:dyDescent="0.25">
      <c r="A71" s="36" t="s">
        <v>143</v>
      </c>
      <c r="B71" s="37" t="s">
        <v>5</v>
      </c>
      <c r="C71" s="38">
        <f t="shared" ref="C71:L71" si="11">C6+C11+C17+C23+C28+C33+C39+C45+C46+C47+C48+C49+C50+C51+C52+C53+C54+C55+C56+C57+C58+C59+C60+C61+C62+C63+C64+C65+C66+C67+C68</f>
        <v>179</v>
      </c>
      <c r="D71" s="38">
        <f t="shared" si="11"/>
        <v>1437</v>
      </c>
      <c r="E71" s="38">
        <f t="shared" si="11"/>
        <v>1208</v>
      </c>
      <c r="F71" s="38">
        <f t="shared" si="11"/>
        <v>43</v>
      </c>
      <c r="G71" s="38">
        <f t="shared" si="11"/>
        <v>585</v>
      </c>
      <c r="H71" s="38">
        <f t="shared" si="11"/>
        <v>0</v>
      </c>
      <c r="I71" s="38">
        <f t="shared" si="11"/>
        <v>1111</v>
      </c>
      <c r="J71" s="38">
        <f t="shared" si="11"/>
        <v>1111</v>
      </c>
      <c r="K71" s="38">
        <f t="shared" si="11"/>
        <v>2</v>
      </c>
      <c r="L71" s="38">
        <f t="shared" si="11"/>
        <v>5676</v>
      </c>
      <c r="M71" s="22">
        <f>C71+D71+E71+F71+G71+H71+I71+J71+K71</f>
        <v>5676</v>
      </c>
    </row>
    <row r="72" spans="1:13" s="14" customFormat="1" ht="15" x14ac:dyDescent="0.25">
      <c r="A72" s="13" t="s">
        <v>6</v>
      </c>
      <c r="B72" s="14" t="s">
        <v>11</v>
      </c>
      <c r="C72" s="15">
        <v>0</v>
      </c>
      <c r="D72" s="15">
        <v>245</v>
      </c>
      <c r="E72" s="15">
        <v>163</v>
      </c>
      <c r="F72" s="15">
        <v>120</v>
      </c>
      <c r="G72" s="15">
        <v>138</v>
      </c>
      <c r="H72" s="15">
        <v>4</v>
      </c>
      <c r="I72" s="15">
        <v>159</v>
      </c>
      <c r="J72" s="15">
        <v>255</v>
      </c>
      <c r="K72" s="15">
        <v>0</v>
      </c>
      <c r="L72" s="15">
        <f>C72+D72+E72+F72+G72+H72+I72+J72+K72</f>
        <v>1084</v>
      </c>
      <c r="M72" s="22"/>
    </row>
    <row r="73" spans="1:13" ht="15" x14ac:dyDescent="0.25">
      <c r="A73" s="4" t="s">
        <v>12</v>
      </c>
      <c r="B73" s="7" t="s">
        <v>51</v>
      </c>
      <c r="C73" s="2"/>
      <c r="D73" s="2">
        <v>9</v>
      </c>
      <c r="E73" s="2">
        <v>7</v>
      </c>
      <c r="F73" s="2"/>
      <c r="G73" s="2"/>
      <c r="H73" s="2"/>
      <c r="I73" s="8"/>
      <c r="J73" s="8"/>
      <c r="K73" s="2"/>
      <c r="L73" s="2">
        <f>C73+D73+E73+F73+G73+H73+I73+J73+K73</f>
        <v>16</v>
      </c>
    </row>
    <row r="74" spans="1:13" ht="15" x14ac:dyDescent="0.25">
      <c r="A74" s="4" t="s">
        <v>13</v>
      </c>
      <c r="B74" s="7" t="s">
        <v>52</v>
      </c>
      <c r="C74" s="2"/>
      <c r="D74" s="2">
        <v>2</v>
      </c>
      <c r="E74" s="2">
        <v>1</v>
      </c>
      <c r="F74" s="2"/>
      <c r="G74" s="2"/>
      <c r="H74" s="2"/>
      <c r="I74" s="8"/>
      <c r="J74" s="8"/>
      <c r="K74" s="2"/>
      <c r="L74" s="2">
        <f t="shared" ref="L74:L78" si="12">C74+D74+E74+F74+G74+H74+I74+J74+K74</f>
        <v>3</v>
      </c>
    </row>
    <row r="75" spans="1:13" ht="15" x14ac:dyDescent="0.25">
      <c r="A75" s="4" t="s">
        <v>7</v>
      </c>
      <c r="B75" s="7" t="s">
        <v>53</v>
      </c>
      <c r="C75" s="2"/>
      <c r="D75" s="2">
        <v>2</v>
      </c>
      <c r="E75" s="2"/>
      <c r="F75" s="2"/>
      <c r="G75" s="2"/>
      <c r="H75" s="2">
        <v>1</v>
      </c>
      <c r="I75" s="8"/>
      <c r="J75" s="8"/>
      <c r="K75" s="2"/>
      <c r="L75" s="2">
        <f t="shared" si="12"/>
        <v>3</v>
      </c>
    </row>
    <row r="76" spans="1:13" ht="15" x14ac:dyDescent="0.25">
      <c r="A76" s="4" t="s">
        <v>8</v>
      </c>
      <c r="B76" s="7" t="s">
        <v>54</v>
      </c>
      <c r="C76" s="2"/>
      <c r="D76" s="2">
        <v>5</v>
      </c>
      <c r="E76" s="2">
        <v>7</v>
      </c>
      <c r="F76" s="2"/>
      <c r="G76" s="2"/>
      <c r="H76" s="2"/>
      <c r="I76" s="8"/>
      <c r="J76" s="8"/>
      <c r="K76" s="2"/>
      <c r="L76" s="2">
        <f t="shared" si="12"/>
        <v>12</v>
      </c>
    </row>
    <row r="77" spans="1:13" ht="15" x14ac:dyDescent="0.25">
      <c r="A77" s="4" t="s">
        <v>9</v>
      </c>
      <c r="B77" s="7" t="s">
        <v>55</v>
      </c>
      <c r="C77" s="2"/>
      <c r="D77" s="2">
        <v>6</v>
      </c>
      <c r="E77" s="2"/>
      <c r="F77" s="2"/>
      <c r="G77" s="2"/>
      <c r="H77" s="2"/>
      <c r="I77" s="8"/>
      <c r="J77" s="8"/>
      <c r="K77" s="2"/>
      <c r="L77" s="2">
        <f t="shared" si="12"/>
        <v>6</v>
      </c>
    </row>
    <row r="78" spans="1:13" ht="15" x14ac:dyDescent="0.25">
      <c r="A78" s="4" t="s">
        <v>10</v>
      </c>
      <c r="B78" s="7" t="s">
        <v>56</v>
      </c>
      <c r="C78" s="2"/>
      <c r="D78" s="2"/>
      <c r="E78" s="2"/>
      <c r="F78" s="2"/>
      <c r="G78" s="2"/>
      <c r="H78" s="2">
        <v>3</v>
      </c>
      <c r="I78" s="8"/>
      <c r="J78" s="8"/>
      <c r="K78" s="2"/>
      <c r="L78" s="2">
        <f t="shared" si="12"/>
        <v>3</v>
      </c>
    </row>
    <row r="79" spans="1:13" x14ac:dyDescent="0.2">
      <c r="A79" s="43" t="s">
        <v>144</v>
      </c>
      <c r="B79" s="43"/>
      <c r="C79" s="2"/>
      <c r="D79" s="2"/>
      <c r="E79" s="2"/>
      <c r="F79" s="2"/>
      <c r="G79" s="2"/>
      <c r="H79" s="2"/>
      <c r="I79" s="8"/>
      <c r="J79" s="8"/>
      <c r="K79" s="2"/>
      <c r="L79" s="2"/>
    </row>
  </sheetData>
  <mergeCells count="2">
    <mergeCell ref="A79:B79"/>
    <mergeCell ref="B1:K1"/>
  </mergeCells>
  <phoneticPr fontId="4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User</cp:lastModifiedBy>
  <cp:lastPrinted>2024-02-27T12:26:56Z</cp:lastPrinted>
  <dcterms:created xsi:type="dcterms:W3CDTF">2023-01-26T15:29:58Z</dcterms:created>
  <dcterms:modified xsi:type="dcterms:W3CDTF">2024-02-27T12:28:43Z</dcterms:modified>
</cp:coreProperties>
</file>